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AUNS\"/>
    </mc:Choice>
  </mc:AlternateContent>
  <bookViews>
    <workbookView xWindow="0" yWindow="0" windowWidth="19200" windowHeight="8235" activeTab="4"/>
  </bookViews>
  <sheets>
    <sheet name="siev." sheetId="1" r:id="rId1"/>
    <sheet name="59-74" sheetId="2" r:id="rId2"/>
    <sheet name="6 vsk" sheetId="3" r:id="rId3"/>
    <sheet name="FINAL-darbs" sheetId="4" r:id="rId4"/>
    <sheet name="FINAL" sheetId="5" r:id="rId5"/>
  </sheets>
  <definedNames>
    <definedName name="_xlnm._FilterDatabase" localSheetId="3" hidden="1">'FINAL-darbs'!$A$8:$XEM$103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5" l="1"/>
  <c r="J214" i="5" l="1"/>
  <c r="I213" i="5"/>
  <c r="J213" i="5" s="1"/>
  <c r="I212" i="5"/>
  <c r="J212" i="5" s="1"/>
  <c r="I211" i="5"/>
  <c r="J211" i="5" s="1"/>
  <c r="I210" i="5"/>
  <c r="J210" i="5" s="1"/>
  <c r="I209" i="5"/>
  <c r="J209" i="5" s="1"/>
  <c r="I208" i="5"/>
  <c r="J208" i="5" s="1"/>
  <c r="I207" i="5"/>
  <c r="J207" i="5" s="1"/>
  <c r="I206" i="5"/>
  <c r="J206" i="5" s="1"/>
  <c r="I205" i="5"/>
  <c r="J205" i="5" s="1"/>
  <c r="I204" i="5"/>
  <c r="J204" i="5" s="1"/>
  <c r="I203" i="5"/>
  <c r="J203" i="5" s="1"/>
  <c r="I202" i="5"/>
  <c r="J202" i="5" s="1"/>
  <c r="I201" i="5"/>
  <c r="J201" i="5" s="1"/>
  <c r="I200" i="5"/>
  <c r="J200" i="5" s="1"/>
  <c r="I199" i="5"/>
  <c r="J199" i="5" s="1"/>
  <c r="I198" i="5"/>
  <c r="J198" i="5" s="1"/>
  <c r="I197" i="5"/>
  <c r="J197" i="5" s="1"/>
  <c r="I196" i="5"/>
  <c r="J196" i="5" s="1"/>
  <c r="I195" i="5"/>
  <c r="J195" i="5" s="1"/>
  <c r="I194" i="5"/>
  <c r="J194" i="5" s="1"/>
  <c r="I193" i="5"/>
  <c r="J193" i="5" s="1"/>
  <c r="I192" i="5"/>
  <c r="J192" i="5" s="1"/>
  <c r="I191" i="5"/>
  <c r="J191" i="5" s="1"/>
  <c r="I190" i="5"/>
  <c r="J190" i="5" s="1"/>
  <c r="I189" i="5"/>
  <c r="J189" i="5" s="1"/>
  <c r="I188" i="5"/>
  <c r="J188" i="5" s="1"/>
  <c r="I187" i="5"/>
  <c r="J187" i="5" s="1"/>
  <c r="I186" i="5"/>
  <c r="J186" i="5" s="1"/>
  <c r="I185" i="5"/>
  <c r="J185" i="5" s="1"/>
  <c r="I184" i="5"/>
  <c r="J184" i="5" s="1"/>
  <c r="I183" i="5"/>
  <c r="J183" i="5" s="1"/>
  <c r="I182" i="5"/>
  <c r="J182" i="5" s="1"/>
  <c r="I181" i="5"/>
  <c r="J181" i="5" s="1"/>
  <c r="I180" i="5"/>
  <c r="J180" i="5" s="1"/>
  <c r="I179" i="5"/>
  <c r="J179" i="5" s="1"/>
  <c r="I178" i="5"/>
  <c r="J178" i="5" s="1"/>
  <c r="I177" i="5"/>
  <c r="J177" i="5" s="1"/>
  <c r="I176" i="5"/>
  <c r="J176" i="5" s="1"/>
  <c r="I175" i="5"/>
  <c r="J175" i="5" s="1"/>
  <c r="I174" i="5"/>
  <c r="J174" i="5" s="1"/>
  <c r="I173" i="5"/>
  <c r="J173" i="5" s="1"/>
  <c r="J171" i="5"/>
  <c r="J170" i="5"/>
  <c r="J169" i="5"/>
  <c r="I168" i="5"/>
  <c r="J168" i="5" s="1"/>
  <c r="I167" i="5"/>
  <c r="J167" i="5" s="1"/>
  <c r="I166" i="5"/>
  <c r="J166" i="5" s="1"/>
  <c r="I165" i="5"/>
  <c r="J165" i="5" s="1"/>
  <c r="I164" i="5"/>
  <c r="J164" i="5" s="1"/>
  <c r="I163" i="5"/>
  <c r="J163" i="5" s="1"/>
  <c r="I162" i="5"/>
  <c r="J162" i="5" s="1"/>
  <c r="I161" i="5"/>
  <c r="J161" i="5" s="1"/>
  <c r="I160" i="5"/>
  <c r="J160" i="5" s="1"/>
  <c r="I159" i="5"/>
  <c r="J159" i="5" s="1"/>
  <c r="I158" i="5"/>
  <c r="J158" i="5" s="1"/>
  <c r="I157" i="5"/>
  <c r="J157" i="5" s="1"/>
  <c r="I156" i="5"/>
  <c r="J156" i="5" s="1"/>
  <c r="I155" i="5"/>
  <c r="J155" i="5" s="1"/>
  <c r="I154" i="5"/>
  <c r="J154" i="5" s="1"/>
  <c r="I153" i="5"/>
  <c r="J153" i="5" s="1"/>
  <c r="I152" i="5"/>
  <c r="J152" i="5" s="1"/>
  <c r="I151" i="5"/>
  <c r="J151" i="5" s="1"/>
  <c r="I150" i="5"/>
  <c r="J150" i="5" s="1"/>
  <c r="I149" i="5"/>
  <c r="J149" i="5" s="1"/>
  <c r="I148" i="5"/>
  <c r="J148" i="5" s="1"/>
  <c r="I147" i="5"/>
  <c r="J147" i="5" s="1"/>
  <c r="I146" i="5"/>
  <c r="J146" i="5" s="1"/>
  <c r="I145" i="5"/>
  <c r="J145" i="5" s="1"/>
  <c r="I144" i="5"/>
  <c r="J144" i="5" s="1"/>
  <c r="I143" i="5"/>
  <c r="J143" i="5" s="1"/>
  <c r="I142" i="5"/>
  <c r="J142" i="5" s="1"/>
  <c r="I141" i="5"/>
  <c r="J141" i="5" s="1"/>
  <c r="I140" i="5"/>
  <c r="J140" i="5" s="1"/>
  <c r="I139" i="5"/>
  <c r="J139" i="5" s="1"/>
  <c r="I138" i="5"/>
  <c r="J138" i="5" s="1"/>
  <c r="I137" i="5"/>
  <c r="J137" i="5" s="1"/>
  <c r="I136" i="5"/>
  <c r="J136" i="5" s="1"/>
  <c r="I135" i="5"/>
  <c r="J135" i="5" s="1"/>
  <c r="I134" i="5"/>
  <c r="J134" i="5" s="1"/>
  <c r="I127" i="5"/>
  <c r="J127" i="5" s="1"/>
  <c r="I122" i="5"/>
  <c r="J122" i="5" s="1"/>
  <c r="I117" i="5"/>
  <c r="J117" i="5" s="1"/>
  <c r="I116" i="5"/>
  <c r="J116" i="5" s="1"/>
  <c r="I115" i="5"/>
  <c r="J115" i="5" s="1"/>
  <c r="I114" i="5"/>
  <c r="J114" i="5" s="1"/>
  <c r="I113" i="5"/>
  <c r="J113" i="5" s="1"/>
  <c r="I112" i="5"/>
  <c r="J112" i="5" s="1"/>
  <c r="I111" i="5"/>
  <c r="J111" i="5" s="1"/>
  <c r="I110" i="5"/>
  <c r="J110" i="5" s="1"/>
  <c r="I109" i="5"/>
  <c r="J109" i="5" s="1"/>
  <c r="I108" i="5"/>
  <c r="J108" i="5" s="1"/>
  <c r="I107" i="5"/>
  <c r="J107" i="5" s="1"/>
  <c r="I106" i="5"/>
  <c r="J106" i="5" s="1"/>
  <c r="I103" i="5"/>
  <c r="J103" i="5" s="1"/>
  <c r="J101" i="5"/>
  <c r="I100" i="5"/>
  <c r="J100" i="5" s="1"/>
  <c r="I99" i="5"/>
  <c r="J99" i="5" s="1"/>
  <c r="I98" i="5"/>
  <c r="J98" i="5" s="1"/>
  <c r="I97" i="5"/>
  <c r="J97" i="5" s="1"/>
  <c r="I96" i="5"/>
  <c r="J96" i="5" s="1"/>
  <c r="I95" i="5"/>
  <c r="J95" i="5" s="1"/>
  <c r="I94" i="5"/>
  <c r="J94" i="5" s="1"/>
  <c r="I93" i="5"/>
  <c r="J93" i="5" s="1"/>
  <c r="I92" i="5"/>
  <c r="J92" i="5" s="1"/>
  <c r="I91" i="5"/>
  <c r="J91" i="5" s="1"/>
  <c r="I90" i="5"/>
  <c r="J90" i="5" s="1"/>
  <c r="I89" i="5"/>
  <c r="J89" i="5" s="1"/>
  <c r="I88" i="5"/>
  <c r="J88" i="5" s="1"/>
  <c r="I87" i="5"/>
  <c r="J87" i="5" s="1"/>
  <c r="I86" i="5"/>
  <c r="J86" i="5" s="1"/>
  <c r="I85" i="5"/>
  <c r="J85" i="5" s="1"/>
  <c r="I84" i="5"/>
  <c r="J84" i="5" s="1"/>
  <c r="I83" i="5"/>
  <c r="J83" i="5" s="1"/>
  <c r="I82" i="5"/>
  <c r="J82" i="5" s="1"/>
  <c r="I81" i="5"/>
  <c r="J81" i="5" s="1"/>
  <c r="I80" i="5"/>
  <c r="J80" i="5" s="1"/>
  <c r="J79" i="5"/>
  <c r="I79" i="5"/>
  <c r="I78" i="5"/>
  <c r="J78" i="5" s="1"/>
  <c r="I77" i="5"/>
  <c r="J77" i="5" s="1"/>
  <c r="I76" i="5"/>
  <c r="J76" i="5" s="1"/>
  <c r="I75" i="5"/>
  <c r="J75" i="5" s="1"/>
  <c r="I73" i="5"/>
  <c r="J73" i="5" s="1"/>
  <c r="I72" i="5"/>
  <c r="J72" i="5" s="1"/>
  <c r="I71" i="5"/>
  <c r="J71" i="5" s="1"/>
  <c r="I70" i="5"/>
  <c r="J70" i="5" s="1"/>
  <c r="I69" i="5"/>
  <c r="J69" i="5" s="1"/>
  <c r="I68" i="5"/>
  <c r="J68" i="5" s="1"/>
  <c r="I67" i="5"/>
  <c r="J67" i="5" s="1"/>
  <c r="I66" i="5"/>
  <c r="J66" i="5" s="1"/>
  <c r="I65" i="5"/>
  <c r="J65" i="5" s="1"/>
  <c r="I64" i="5"/>
  <c r="J64" i="5" s="1"/>
  <c r="I63" i="5"/>
  <c r="J63" i="5" s="1"/>
  <c r="I62" i="5"/>
  <c r="J62" i="5" s="1"/>
  <c r="I61" i="5"/>
  <c r="J61" i="5" s="1"/>
  <c r="I60" i="5"/>
  <c r="J60" i="5" s="1"/>
  <c r="I59" i="5"/>
  <c r="J59" i="5" s="1"/>
  <c r="I58" i="5"/>
  <c r="J58" i="5" s="1"/>
  <c r="I57" i="5"/>
  <c r="J57" i="5" s="1"/>
  <c r="I56" i="5"/>
  <c r="J56" i="5" s="1"/>
  <c r="I55" i="5"/>
  <c r="J55" i="5" s="1"/>
  <c r="I54" i="5"/>
  <c r="J54" i="5" s="1"/>
  <c r="J52" i="5"/>
  <c r="I51" i="5"/>
  <c r="J51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I42" i="5"/>
  <c r="J42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106" i="4" l="1"/>
  <c r="J106" i="4" s="1"/>
  <c r="I117" i="4"/>
  <c r="J117" i="4" s="1"/>
  <c r="I116" i="4"/>
  <c r="J116" i="4" s="1"/>
  <c r="I127" i="4" l="1"/>
  <c r="J127" i="4" s="1"/>
  <c r="I122" i="4" l="1"/>
  <c r="J122" i="4" s="1"/>
  <c r="I107" i="4"/>
  <c r="J107" i="4" s="1"/>
  <c r="I103" i="4"/>
  <c r="J103" i="4" s="1"/>
  <c r="I213" i="4" l="1"/>
  <c r="J213" i="4" s="1"/>
  <c r="I197" i="4"/>
  <c r="J197" i="4" s="1"/>
  <c r="I205" i="4"/>
  <c r="J205" i="4" s="1"/>
  <c r="I183" i="4"/>
  <c r="J183" i="4" s="1"/>
  <c r="I208" i="4"/>
  <c r="J208" i="4" s="1"/>
  <c r="I194" i="4"/>
  <c r="J194" i="4" s="1"/>
  <c r="I191" i="4"/>
  <c r="J191" i="4" s="1"/>
  <c r="I209" i="4"/>
  <c r="J209" i="4" s="1"/>
  <c r="I189" i="4"/>
  <c r="J189" i="4" s="1"/>
  <c r="I198" i="4"/>
  <c r="J198" i="4" s="1"/>
  <c r="I207" i="4"/>
  <c r="J207" i="4" s="1"/>
  <c r="I199" i="4"/>
  <c r="J199" i="4" s="1"/>
  <c r="I200" i="4"/>
  <c r="J200" i="4" s="1"/>
  <c r="I202" i="4"/>
  <c r="J202" i="4" s="1"/>
  <c r="I180" i="4"/>
  <c r="J180" i="4" s="1"/>
  <c r="I176" i="4"/>
  <c r="J176" i="4" s="1"/>
  <c r="I177" i="4"/>
  <c r="J177" i="4" s="1"/>
  <c r="I193" i="4"/>
  <c r="J193" i="4" s="1"/>
  <c r="I211" i="4"/>
  <c r="J211" i="4" s="1"/>
  <c r="I175" i="4"/>
  <c r="J175" i="4" s="1"/>
  <c r="I210" i="4"/>
  <c r="J210" i="4" s="1"/>
  <c r="I184" i="4"/>
  <c r="J184" i="4" s="1"/>
  <c r="I173" i="4"/>
  <c r="J173" i="4" s="1"/>
  <c r="I174" i="4"/>
  <c r="J174" i="4" s="1"/>
  <c r="I178" i="4"/>
  <c r="J178" i="4" s="1"/>
  <c r="I203" i="4"/>
  <c r="J203" i="4" s="1"/>
  <c r="I196" i="4"/>
  <c r="J196" i="4" s="1"/>
  <c r="I182" i="4"/>
  <c r="J182" i="4" s="1"/>
  <c r="I206" i="4"/>
  <c r="J206" i="4" s="1"/>
  <c r="I187" i="4"/>
  <c r="J187" i="4" s="1"/>
  <c r="I190" i="4"/>
  <c r="J190" i="4" s="1"/>
  <c r="I204" i="4"/>
  <c r="J204" i="4" s="1"/>
  <c r="I185" i="4"/>
  <c r="J185" i="4" s="1"/>
  <c r="I212" i="4"/>
  <c r="J212" i="4" s="1"/>
  <c r="I188" i="4"/>
  <c r="J188" i="4" s="1"/>
  <c r="I186" i="4"/>
  <c r="J186" i="4" s="1"/>
  <c r="I179" i="4"/>
  <c r="J179" i="4" s="1"/>
  <c r="I181" i="4"/>
  <c r="J181" i="4" s="1"/>
  <c r="J214" i="4"/>
  <c r="I195" i="4"/>
  <c r="J195" i="4" s="1"/>
  <c r="I192" i="4"/>
  <c r="J192" i="4" s="1"/>
  <c r="I201" i="4"/>
  <c r="J201" i="4" s="1"/>
  <c r="I164" i="4"/>
  <c r="I154" i="4"/>
  <c r="J154" i="4" s="1"/>
  <c r="I152" i="4"/>
  <c r="J152" i="4" s="1"/>
  <c r="I139" i="4"/>
  <c r="J139" i="4" s="1"/>
  <c r="I159" i="4"/>
  <c r="J159" i="4" s="1"/>
  <c r="I142" i="4"/>
  <c r="J142" i="4" s="1"/>
  <c r="I150" i="4"/>
  <c r="J150" i="4" s="1"/>
  <c r="I149" i="4"/>
  <c r="J149" i="4" s="1"/>
  <c r="I144" i="4"/>
  <c r="J144" i="4" s="1"/>
  <c r="J171" i="4"/>
  <c r="J170" i="4"/>
  <c r="I168" i="4"/>
  <c r="J168" i="4" s="1"/>
  <c r="I143" i="4"/>
  <c r="J143" i="4" s="1"/>
  <c r="I162" i="4"/>
  <c r="J162" i="4" s="1"/>
  <c r="I167" i="4"/>
  <c r="J167" i="4" s="1"/>
  <c r="I163" i="4"/>
  <c r="J163" i="4" s="1"/>
  <c r="J169" i="4"/>
  <c r="I156" i="4"/>
  <c r="J156" i="4" s="1"/>
  <c r="I166" i="4"/>
  <c r="J166" i="4" s="1"/>
  <c r="I158" i="4"/>
  <c r="J158" i="4" s="1"/>
  <c r="I160" i="4"/>
  <c r="J160" i="4" s="1"/>
  <c r="I155" i="4"/>
  <c r="J155" i="4" s="1"/>
  <c r="I153" i="4"/>
  <c r="J153" i="4" s="1"/>
  <c r="I138" i="4"/>
  <c r="J138" i="4" s="1"/>
  <c r="I137" i="4"/>
  <c r="J137" i="4" s="1"/>
  <c r="I157" i="4"/>
  <c r="J157" i="4" s="1"/>
  <c r="I136" i="4"/>
  <c r="J136" i="4" s="1"/>
  <c r="I165" i="4"/>
  <c r="J165" i="4" s="1"/>
  <c r="I151" i="4"/>
  <c r="J151" i="4" s="1"/>
  <c r="I146" i="4"/>
  <c r="J146" i="4" s="1"/>
  <c r="I135" i="4"/>
  <c r="J135" i="4" s="1"/>
  <c r="I134" i="4"/>
  <c r="J134" i="4" s="1"/>
  <c r="I145" i="4"/>
  <c r="J145" i="4" s="1"/>
  <c r="J164" i="4"/>
  <c r="I148" i="4"/>
  <c r="J148" i="4" s="1"/>
  <c r="I140" i="4"/>
  <c r="J140" i="4" s="1"/>
  <c r="I147" i="4"/>
  <c r="J147" i="4" s="1"/>
  <c r="I141" i="4"/>
  <c r="J141" i="4" s="1"/>
  <c r="I161" i="4"/>
  <c r="J161" i="4" s="1"/>
  <c r="I115" i="4"/>
  <c r="J115" i="4" s="1"/>
  <c r="I113" i="4"/>
  <c r="J113" i="4" s="1"/>
  <c r="I112" i="4"/>
  <c r="J112" i="4" s="1"/>
  <c r="I110" i="4"/>
  <c r="J110" i="4" s="1"/>
  <c r="I108" i="4"/>
  <c r="J108" i="4" s="1"/>
  <c r="I111" i="4"/>
  <c r="J111" i="4" s="1"/>
  <c r="I109" i="4"/>
  <c r="J109" i="4" s="1"/>
  <c r="I114" i="4"/>
  <c r="J114" i="4" s="1"/>
  <c r="I91" i="4"/>
  <c r="J91" i="4" s="1"/>
  <c r="I89" i="4"/>
  <c r="J89" i="4" s="1"/>
  <c r="I83" i="4"/>
  <c r="J83" i="4" s="1"/>
  <c r="I85" i="4"/>
  <c r="J85" i="4" s="1"/>
  <c r="I82" i="4"/>
  <c r="J82" i="4" s="1"/>
  <c r="I81" i="4"/>
  <c r="J81" i="4" s="1"/>
  <c r="J101" i="4"/>
  <c r="I86" i="4"/>
  <c r="J86" i="4" s="1"/>
  <c r="I77" i="4"/>
  <c r="J77" i="4" s="1"/>
  <c r="I78" i="4"/>
  <c r="J78" i="4" s="1"/>
  <c r="I79" i="4"/>
  <c r="J79" i="4" s="1"/>
  <c r="I98" i="4"/>
  <c r="J98" i="4" s="1"/>
  <c r="I97" i="4"/>
  <c r="J97" i="4" s="1"/>
  <c r="I90" i="4"/>
  <c r="J90" i="4" s="1"/>
  <c r="I80" i="4"/>
  <c r="J80" i="4" s="1"/>
  <c r="I87" i="4"/>
  <c r="J87" i="4" s="1"/>
  <c r="I92" i="4"/>
  <c r="J92" i="4" s="1"/>
  <c r="I93" i="4"/>
  <c r="J93" i="4" s="1"/>
  <c r="I95" i="4"/>
  <c r="J95" i="4" s="1"/>
  <c r="I88" i="4"/>
  <c r="J88" i="4" s="1"/>
  <c r="I75" i="4"/>
  <c r="J75" i="4" s="1"/>
  <c r="I84" i="4"/>
  <c r="J84" i="4" s="1"/>
  <c r="I76" i="4"/>
  <c r="J76" i="4" s="1"/>
  <c r="I96" i="4"/>
  <c r="J96" i="4" s="1"/>
  <c r="I100" i="4"/>
  <c r="J100" i="4" s="1"/>
  <c r="I99" i="4"/>
  <c r="J99" i="4" s="1"/>
  <c r="I94" i="4"/>
  <c r="J94" i="4" s="1"/>
  <c r="I61" i="4"/>
  <c r="J61" i="4" s="1"/>
  <c r="I55" i="4"/>
  <c r="J55" i="4" s="1"/>
  <c r="I67" i="4"/>
  <c r="J67" i="4" s="1"/>
  <c r="I66" i="4"/>
  <c r="J66" i="4" s="1"/>
  <c r="I64" i="4"/>
  <c r="J64" i="4" s="1"/>
  <c r="I60" i="4"/>
  <c r="J60" i="4" s="1"/>
  <c r="I56" i="4"/>
  <c r="J56" i="4" s="1"/>
  <c r="I69" i="4"/>
  <c r="J69" i="4" s="1"/>
  <c r="I59" i="4"/>
  <c r="J59" i="4" s="1"/>
  <c r="I57" i="4"/>
  <c r="J57" i="4" s="1"/>
  <c r="I72" i="4"/>
  <c r="J72" i="4" s="1"/>
  <c r="I54" i="4"/>
  <c r="J54" i="4" s="1"/>
  <c r="I68" i="4"/>
  <c r="J68" i="4" s="1"/>
  <c r="I62" i="4"/>
  <c r="J62" i="4" s="1"/>
  <c r="I63" i="4"/>
  <c r="J63" i="4" s="1"/>
  <c r="I70" i="4"/>
  <c r="J70" i="4" s="1"/>
  <c r="I73" i="4"/>
  <c r="J73" i="4" s="1"/>
  <c r="I71" i="4"/>
  <c r="J71" i="4" s="1"/>
  <c r="I58" i="4"/>
  <c r="J58" i="4" s="1"/>
  <c r="I65" i="4"/>
  <c r="J65" i="4" s="1"/>
  <c r="J52" i="4"/>
  <c r="I18" i="4"/>
  <c r="J18" i="4" s="1"/>
  <c r="I21" i="4"/>
  <c r="J21" i="4" s="1"/>
  <c r="I17" i="4"/>
  <c r="J17" i="4" s="1"/>
  <c r="I30" i="4"/>
  <c r="J30" i="4" s="1"/>
  <c r="I50" i="4"/>
  <c r="J50" i="4" s="1"/>
  <c r="I45" i="4"/>
  <c r="J45" i="4" s="1"/>
  <c r="I15" i="4"/>
  <c r="J15" i="4" s="1"/>
  <c r="I35" i="4"/>
  <c r="J35" i="4" s="1"/>
  <c r="I36" i="4"/>
  <c r="J36" i="4" s="1"/>
  <c r="I49" i="4"/>
  <c r="J49" i="4" s="1"/>
  <c r="I51" i="4"/>
  <c r="J51" i="4" s="1"/>
  <c r="I12" i="4"/>
  <c r="J12" i="4" s="1"/>
  <c r="I8" i="4"/>
  <c r="J8" i="4" s="1"/>
  <c r="I47" i="4"/>
  <c r="J47" i="4" s="1"/>
  <c r="I48" i="4"/>
  <c r="J48" i="4" s="1"/>
  <c r="I42" i="4"/>
  <c r="J42" i="4" s="1"/>
  <c r="I22" i="4"/>
  <c r="J22" i="4" s="1"/>
  <c r="I32" i="4"/>
  <c r="J32" i="4" s="1"/>
  <c r="I9" i="4"/>
  <c r="J9" i="4" s="1"/>
  <c r="I29" i="4"/>
  <c r="J29" i="4" s="1"/>
  <c r="I23" i="4"/>
  <c r="J23" i="4" s="1"/>
  <c r="I20" i="4"/>
  <c r="J20" i="4" s="1"/>
  <c r="I46" i="4"/>
  <c r="J46" i="4" s="1"/>
  <c r="I40" i="4"/>
  <c r="J40" i="4" s="1"/>
  <c r="I25" i="4"/>
  <c r="J25" i="4" s="1"/>
  <c r="I19" i="4"/>
  <c r="J19" i="4" s="1"/>
  <c r="I16" i="4"/>
  <c r="J16" i="4" s="1"/>
  <c r="I33" i="4"/>
  <c r="J33" i="4" s="1"/>
  <c r="I27" i="4"/>
  <c r="J27" i="4" s="1"/>
  <c r="I43" i="4"/>
  <c r="J43" i="4" s="1"/>
  <c r="I24" i="4"/>
  <c r="J24" i="4" s="1"/>
  <c r="I38" i="4"/>
  <c r="J38" i="4" s="1"/>
  <c r="I37" i="4"/>
  <c r="J37" i="4" s="1"/>
  <c r="I13" i="4"/>
  <c r="J13" i="4" s="1"/>
  <c r="I14" i="4"/>
  <c r="J14" i="4" s="1"/>
  <c r="I11" i="4"/>
  <c r="J11" i="4" s="1"/>
  <c r="I31" i="4"/>
  <c r="J31" i="4" s="1"/>
  <c r="I34" i="4"/>
  <c r="J34" i="4" s="1"/>
  <c r="I41" i="4"/>
  <c r="J41" i="4" s="1"/>
  <c r="I39" i="4"/>
  <c r="J39" i="4" s="1"/>
  <c r="I28" i="4"/>
  <c r="J28" i="4" s="1"/>
  <c r="I10" i="4"/>
  <c r="J10" i="4" s="1"/>
  <c r="I44" i="4"/>
  <c r="J44" i="4" s="1"/>
  <c r="I26" i="4"/>
  <c r="J26" i="4" s="1"/>
</calcChain>
</file>

<file path=xl/sharedStrings.xml><?xml version="1.0" encoding="utf-8"?>
<sst xmlns="http://schemas.openxmlformats.org/spreadsheetml/2006/main" count="1631" uniqueCount="449">
  <si>
    <t>Nr.</t>
  </si>
  <si>
    <t>Vārds Uzvārds</t>
  </si>
  <si>
    <t>Dz. gads</t>
  </si>
  <si>
    <t>Skola</t>
  </si>
  <si>
    <t>1. piegājiens</t>
  </si>
  <si>
    <t>1.</t>
  </si>
  <si>
    <t>2.</t>
  </si>
  <si>
    <t>3.</t>
  </si>
  <si>
    <t>4.</t>
  </si>
  <si>
    <t>5.</t>
  </si>
  <si>
    <t>6.</t>
  </si>
  <si>
    <t>7.</t>
  </si>
  <si>
    <t>&gt;57</t>
  </si>
  <si>
    <t>58.500</t>
  </si>
  <si>
    <t>57.750</t>
  </si>
  <si>
    <t>Poļina Kostenko</t>
  </si>
  <si>
    <t>Jekaterina Kozlova</t>
  </si>
  <si>
    <t>Rīgas Rīnūžu vidusskola</t>
  </si>
  <si>
    <t>22,,5</t>
  </si>
  <si>
    <t>Rīnūžu vidusskola</t>
  </si>
  <si>
    <t>2002g</t>
  </si>
  <si>
    <t>57.700</t>
  </si>
  <si>
    <t>Beatrise Berga</t>
  </si>
  <si>
    <t>Rīgas Hanzas Vidusskola</t>
  </si>
  <si>
    <t>39.50</t>
  </si>
  <si>
    <t>Ance Sproģe</t>
  </si>
  <si>
    <t>Agenskalna valsts ģimnāzija</t>
  </si>
  <si>
    <t>49.200</t>
  </si>
  <si>
    <t>Elizabete Gulbe</t>
  </si>
  <si>
    <t>47.0</t>
  </si>
  <si>
    <t>Jelizeveta Pjatecka</t>
  </si>
  <si>
    <t>Rīgas zolitūdes ģimnāzija</t>
  </si>
  <si>
    <t>47.750</t>
  </si>
  <si>
    <t>Elīze Laura Bondare</t>
  </si>
  <si>
    <t>Āgenskalna valsts ģimnāzija</t>
  </si>
  <si>
    <t>Angelīna Kalnača</t>
  </si>
  <si>
    <t>Rīgas 19 vidusskola</t>
  </si>
  <si>
    <t>49.350</t>
  </si>
  <si>
    <t>Linda Bārtule</t>
  </si>
  <si>
    <t>Rīgas 19.vidusskola</t>
  </si>
  <si>
    <t>60,,1</t>
  </si>
  <si>
    <t>72.900</t>
  </si>
  <si>
    <t>Arainna Bistrova</t>
  </si>
  <si>
    <t>68.350</t>
  </si>
  <si>
    <t>Estere Linkevica</t>
  </si>
  <si>
    <t>52.250</t>
  </si>
  <si>
    <t>59.850</t>
  </si>
  <si>
    <t>75.850</t>
  </si>
  <si>
    <t>Ieva Bruzgule</t>
  </si>
  <si>
    <t>Inese Koļesņika</t>
  </si>
  <si>
    <t>Ieva Dzalbe</t>
  </si>
  <si>
    <t>27,,5</t>
  </si>
  <si>
    <t>30..</t>
  </si>
  <si>
    <t>8.</t>
  </si>
  <si>
    <t>37,,5</t>
  </si>
  <si>
    <t>Emīlija Dzeniša</t>
  </si>
  <si>
    <t>Rīvas Valsts 3.ģimnāzija</t>
  </si>
  <si>
    <t>56.500</t>
  </si>
  <si>
    <t>Nokola Šeiniņa</t>
  </si>
  <si>
    <t>54.150</t>
  </si>
  <si>
    <t>Anna Marija Orlova</t>
  </si>
  <si>
    <t>9.</t>
  </si>
  <si>
    <t>55.400</t>
  </si>
  <si>
    <t>Reina Rituma</t>
  </si>
  <si>
    <t>Rīgas Valsts Vācu ģimnāzija</t>
  </si>
  <si>
    <t>66.100</t>
  </si>
  <si>
    <t>Arīna Šepovalova</t>
  </si>
  <si>
    <t>Rīgas Zolitūdes ģimnāzija</t>
  </si>
  <si>
    <t>42,,5</t>
  </si>
  <si>
    <t>53.750</t>
  </si>
  <si>
    <t>Anfisa Vitjugova</t>
  </si>
  <si>
    <t>Rīgas 21.vidusskola</t>
  </si>
  <si>
    <t>10.</t>
  </si>
  <si>
    <t>Anastasija Mihailova</t>
  </si>
  <si>
    <t>72.00</t>
  </si>
  <si>
    <t>Katrīna Bramane</t>
  </si>
  <si>
    <t>11.</t>
  </si>
  <si>
    <t>12.</t>
  </si>
  <si>
    <t>Latvijas Pauerliftinga Federācija</t>
  </si>
  <si>
    <t>www.powerliftings.lv</t>
  </si>
  <si>
    <t>Latvijas skolu čempionāts svaru stieņa spiešanā guļus.</t>
  </si>
  <si>
    <t>Dz.g.</t>
  </si>
  <si>
    <t>SKOLA</t>
  </si>
  <si>
    <t>Svars</t>
  </si>
  <si>
    <t>Rezultats</t>
  </si>
  <si>
    <t>Vīrieši</t>
  </si>
  <si>
    <t>-59kg</t>
  </si>
  <si>
    <t>Jurijs Nasonovs</t>
  </si>
  <si>
    <t>Rīgas Daugavgrīvas vidusskola</t>
  </si>
  <si>
    <t>Viktors Jermaks</t>
  </si>
  <si>
    <t>Jānis Gobiņš</t>
  </si>
  <si>
    <t>Rīgas Angļu ģimnāziija</t>
  </si>
  <si>
    <t>Edijs Vanags</t>
  </si>
  <si>
    <t>Rīgas Ziepniekkalna vsk</t>
  </si>
  <si>
    <t>Igors Misa</t>
  </si>
  <si>
    <t>Rīgas Angļu ģimnāzija</t>
  </si>
  <si>
    <t>x</t>
  </si>
  <si>
    <t>Gatis Izotovs</t>
  </si>
  <si>
    <t>Rīgas 19. vsk</t>
  </si>
  <si>
    <t xml:space="preserve">Edijs Žuks </t>
  </si>
  <si>
    <t>Romāns Vaiteks</t>
  </si>
  <si>
    <t>Ralfs Gulbis</t>
  </si>
  <si>
    <t>Rīgas Ziepniekkalna sākumskola</t>
  </si>
  <si>
    <t>Germans Artamonovs</t>
  </si>
  <si>
    <t>Rīgas Rīnūžu `vidusskola</t>
  </si>
  <si>
    <t>Georgijs Stavinckis</t>
  </si>
  <si>
    <t>Daniels Smagurs</t>
  </si>
  <si>
    <t>Kārlis Ņikitins</t>
  </si>
  <si>
    <t>Iļģuciema vsk</t>
  </si>
  <si>
    <t>Tomass Avišāns</t>
  </si>
  <si>
    <t>Ziemaļvalstu ģimnāzija</t>
  </si>
  <si>
    <t>Jékabs Gediņš</t>
  </si>
  <si>
    <t>`2006</t>
  </si>
  <si>
    <t>Āģenskalna sākumsksola</t>
  </si>
  <si>
    <t>`45,7</t>
  </si>
  <si>
    <t>Pēteris Zobens</t>
  </si>
  <si>
    <t>Aigars Ligers</t>
  </si>
  <si>
    <t>Jānis Auzāns</t>
  </si>
  <si>
    <t>RV3Ģ</t>
  </si>
  <si>
    <t>X</t>
  </si>
  <si>
    <t>Nikolajs Kožavikovs</t>
  </si>
  <si>
    <t>Rīgas Purvciema vidusskola</t>
  </si>
  <si>
    <t>Sandis Auziņš</t>
  </si>
  <si>
    <t>Patriks Jēkabsons</t>
  </si>
  <si>
    <t>Rīgas Ziepniekkalna sāķumskola</t>
  </si>
  <si>
    <t>Gustavs Pule</t>
  </si>
  <si>
    <t>Valsts 1. ģimnāzija</t>
  </si>
  <si>
    <t>66  kg</t>
  </si>
  <si>
    <t xml:space="preserve">1. </t>
  </si>
  <si>
    <t>Ņikita Filipenko</t>
  </si>
  <si>
    <t>Toms Lejnieks</t>
  </si>
  <si>
    <t>Bruno Krampe</t>
  </si>
  <si>
    <t>Edgars Avens</t>
  </si>
  <si>
    <t>Juris Laudinskis</t>
  </si>
  <si>
    <t>Āgenskalna Valsts ģimnāzija</t>
  </si>
  <si>
    <t>Ilija Sečko</t>
  </si>
  <si>
    <t>A. Pumpura 11.  pamatskola</t>
  </si>
  <si>
    <t>-74kg</t>
  </si>
  <si>
    <t>Andrejs Lipskis</t>
  </si>
  <si>
    <t xml:space="preserve">2. </t>
  </si>
  <si>
    <t>Dominiks Martinkevičs</t>
  </si>
  <si>
    <t>Iļja Šugajevs</t>
  </si>
  <si>
    <t>Ralfs Tiltiņš</t>
  </si>
  <si>
    <t>Tomass Ķerus</t>
  </si>
  <si>
    <t>Emīls Šulcs</t>
  </si>
  <si>
    <t>Roberts Līdaka</t>
  </si>
  <si>
    <t>Ronalds Plostnieks</t>
  </si>
  <si>
    <t>Ņikita Andrejevs</t>
  </si>
  <si>
    <t>Oļegs evteev</t>
  </si>
  <si>
    <t>Sigurds Ariels</t>
  </si>
  <si>
    <t>Niklāvs Alpe</t>
  </si>
  <si>
    <t>Haralds Matīsiņš</t>
  </si>
  <si>
    <t>Emīls Ezeriņš</t>
  </si>
  <si>
    <t>Ilģuciema vsk</t>
  </si>
  <si>
    <t>70.200</t>
  </si>
  <si>
    <t>Ņikikita Suhlovs</t>
  </si>
  <si>
    <t>64.400</t>
  </si>
  <si>
    <t>Ivans Jurinovs</t>
  </si>
  <si>
    <t>Rīgas 40. vsk</t>
  </si>
  <si>
    <t>Frederiks Morozs</t>
  </si>
  <si>
    <t>Rīgas 53. vsk.</t>
  </si>
  <si>
    <t>Igors Lukaševičš</t>
  </si>
  <si>
    <t>Elgars Jevsejevs</t>
  </si>
  <si>
    <t xml:space="preserve">Rīgas 66. vsk </t>
  </si>
  <si>
    <t>Daniels Kočkins</t>
  </si>
  <si>
    <t>-93kg</t>
  </si>
  <si>
    <t>-105kg</t>
  </si>
  <si>
    <t>-120kg</t>
  </si>
  <si>
    <t xml:space="preserve">3. </t>
  </si>
  <si>
    <t>120kg+</t>
  </si>
  <si>
    <t>LATVIJAS PAUERLIFTINGA FEDERACIJA</t>
  </si>
  <si>
    <t>Latvijas skolu čempionāts svara stieņa spiešanā guļus, Rīgas posms, 14.09.2018, Rīgas 6. vidusskola</t>
  </si>
  <si>
    <t>Rezultāti</t>
  </si>
  <si>
    <t>Vieta</t>
  </si>
  <si>
    <t>Atlēts</t>
  </si>
  <si>
    <t>Komanda</t>
  </si>
  <si>
    <t xml:space="preserve">Svars </t>
  </si>
  <si>
    <t>1.pieg.</t>
  </si>
  <si>
    <t>2.pieg.</t>
  </si>
  <si>
    <t>3.pieg.</t>
  </si>
  <si>
    <t>Rezultāts</t>
  </si>
  <si>
    <t>W.punkti</t>
  </si>
  <si>
    <t>Punkti</t>
  </si>
  <si>
    <t>Jaunieši</t>
  </si>
  <si>
    <t>Bruno Stuks</t>
  </si>
  <si>
    <t>7d</t>
  </si>
  <si>
    <t>49,9</t>
  </si>
  <si>
    <t>Jaunietes</t>
  </si>
  <si>
    <t>Matīss Zabello</t>
  </si>
  <si>
    <t>43,95</t>
  </si>
  <si>
    <t>Andris Zālmanis</t>
  </si>
  <si>
    <t>8c</t>
  </si>
  <si>
    <t>57,1</t>
  </si>
  <si>
    <t>Emīls Valters Muižnieks</t>
  </si>
  <si>
    <t>52,35</t>
  </si>
  <si>
    <t>Hugo Surna</t>
  </si>
  <si>
    <t>58,4</t>
  </si>
  <si>
    <t>Didzis Dobums</t>
  </si>
  <si>
    <t>8b</t>
  </si>
  <si>
    <t>51,1</t>
  </si>
  <si>
    <t>Nils Kļaviņš</t>
  </si>
  <si>
    <t>58,75</t>
  </si>
  <si>
    <t>Dāvids Alksnis</t>
  </si>
  <si>
    <t>43,15</t>
  </si>
  <si>
    <t>Daniels Veitners</t>
  </si>
  <si>
    <t>7a</t>
  </si>
  <si>
    <t>39,25</t>
  </si>
  <si>
    <t>27,5</t>
  </si>
  <si>
    <t>Toms Radelis</t>
  </si>
  <si>
    <t>39,05</t>
  </si>
  <si>
    <t>Kaspars Merklins</t>
  </si>
  <si>
    <t>9b</t>
  </si>
  <si>
    <t>58,3</t>
  </si>
  <si>
    <t>;</t>
  </si>
  <si>
    <t>;l</t>
  </si>
  <si>
    <t>Edgars Granīts</t>
  </si>
  <si>
    <t>53,85</t>
  </si>
  <si>
    <t>Emīls Kaupužs</t>
  </si>
  <si>
    <t>58,8</t>
  </si>
  <si>
    <t>Jānis Silovs</t>
  </si>
  <si>
    <t>55,4</t>
  </si>
  <si>
    <t>Markuss Spade</t>
  </si>
  <si>
    <t>7c</t>
  </si>
  <si>
    <t>40,05</t>
  </si>
  <si>
    <t>22,5</t>
  </si>
  <si>
    <t>Hugo Eris</t>
  </si>
  <si>
    <t>47,5</t>
  </si>
  <si>
    <t>Ralfs Upenieks</t>
  </si>
  <si>
    <t>41,9</t>
  </si>
  <si>
    <t>Dāvis Židaļūns</t>
  </si>
  <si>
    <t>53,25</t>
  </si>
  <si>
    <t>Dāvis Dambergs</t>
  </si>
  <si>
    <t>8a</t>
  </si>
  <si>
    <t>58,05</t>
  </si>
  <si>
    <t>Kristens Tensons</t>
  </si>
  <si>
    <t>-66kg</t>
  </si>
  <si>
    <t>Markuss Zabello</t>
  </si>
  <si>
    <t>9d</t>
  </si>
  <si>
    <t>Krists Parms</t>
  </si>
  <si>
    <t>Ritvars Rozenbergs</t>
  </si>
  <si>
    <t>9a</t>
  </si>
  <si>
    <t>Roberts Ernests Markevičs</t>
  </si>
  <si>
    <t>61,1</t>
  </si>
  <si>
    <t>32,5</t>
  </si>
  <si>
    <t>Mārtiņš Šterns</t>
  </si>
  <si>
    <t>62,3</t>
  </si>
  <si>
    <t>Kārlis Vītols</t>
  </si>
  <si>
    <t>64,95</t>
  </si>
  <si>
    <t>Dāvids Adamans</t>
  </si>
  <si>
    <t>59,75</t>
  </si>
  <si>
    <t>Edgars Tadainis</t>
  </si>
  <si>
    <t>59,15</t>
  </si>
  <si>
    <t>Kārlis Muižnieks</t>
  </si>
  <si>
    <t>Klāvs Kunarāts</t>
  </si>
  <si>
    <t>70,05</t>
  </si>
  <si>
    <t>Rihards Lecvanis</t>
  </si>
  <si>
    <t>67,65</t>
  </si>
  <si>
    <t>Krišs Lībietis</t>
  </si>
  <si>
    <t>70,9</t>
  </si>
  <si>
    <t>-83kg</t>
  </si>
  <si>
    <t>Oskars Gerts</t>
  </si>
  <si>
    <t>Artūrs Vērītis</t>
  </si>
  <si>
    <t>74,3</t>
  </si>
  <si>
    <t>Jānis Pallo</t>
  </si>
  <si>
    <t>8d</t>
  </si>
  <si>
    <t>80,00</t>
  </si>
  <si>
    <t>Ēriks Gūtmanis</t>
  </si>
  <si>
    <t>74,25</t>
  </si>
  <si>
    <t>Absolūti spēcīgākie Jaunieši</t>
  </si>
  <si>
    <t>-57kg</t>
  </si>
  <si>
    <t>Sofija Ozola</t>
  </si>
  <si>
    <t>50,10</t>
  </si>
  <si>
    <t>Ance Grosberga</t>
  </si>
  <si>
    <t>39,5</t>
  </si>
  <si>
    <t>Karlīna Kronberga</t>
  </si>
  <si>
    <t>56,6</t>
  </si>
  <si>
    <t>Ērika Birze</t>
  </si>
  <si>
    <t>52,5</t>
  </si>
  <si>
    <t>Anna Ksenija Sandēna</t>
  </si>
  <si>
    <t>48,1</t>
  </si>
  <si>
    <t>Rūta Galvāne</t>
  </si>
  <si>
    <t>47,00</t>
  </si>
  <si>
    <t>Dainuvīte Hadkevica</t>
  </si>
  <si>
    <t>10c</t>
  </si>
  <si>
    <t>56,3</t>
  </si>
  <si>
    <t>Laila Kaļiņina</t>
  </si>
  <si>
    <t>10b</t>
  </si>
  <si>
    <t>56,2</t>
  </si>
  <si>
    <t>Beāte Minkeviča</t>
  </si>
  <si>
    <t>52,9</t>
  </si>
  <si>
    <t>Elizabete Ķīse</t>
  </si>
  <si>
    <t>53,3</t>
  </si>
  <si>
    <t>DSC</t>
  </si>
  <si>
    <t>Linda Košaka</t>
  </si>
  <si>
    <t>50,65</t>
  </si>
  <si>
    <t>Alise Bondare</t>
  </si>
  <si>
    <t>54,9</t>
  </si>
  <si>
    <t>Danija Saulīte</t>
  </si>
  <si>
    <t>69,5</t>
  </si>
  <si>
    <t>Evija Burkovska</t>
  </si>
  <si>
    <t>50,35</t>
  </si>
  <si>
    <t xml:space="preserve">Katrīna Eglīte </t>
  </si>
  <si>
    <t>50,4</t>
  </si>
  <si>
    <t>Beāte Grāmola</t>
  </si>
  <si>
    <t>54,3</t>
  </si>
  <si>
    <t>Ineta Kugale</t>
  </si>
  <si>
    <t>Luīze Jankevica</t>
  </si>
  <si>
    <t>34,8</t>
  </si>
  <si>
    <t>Vanesa Aimone</t>
  </si>
  <si>
    <t>43,8</t>
  </si>
  <si>
    <t>Anete Bunkeviča</t>
  </si>
  <si>
    <t>54,25</t>
  </si>
  <si>
    <t>22,6</t>
  </si>
  <si>
    <t>Marta Znotiņa</t>
  </si>
  <si>
    <t>47,95</t>
  </si>
  <si>
    <t>Alīna Eihmane</t>
  </si>
  <si>
    <t>49,05</t>
  </si>
  <si>
    <t>virs 57kg</t>
  </si>
  <si>
    <t>Samanta Auza</t>
  </si>
  <si>
    <t>58,15</t>
  </si>
  <si>
    <t>Dita Vīgante</t>
  </si>
  <si>
    <t>64,2</t>
  </si>
  <si>
    <t>Veronika Ļišičkina</t>
  </si>
  <si>
    <t>59,95</t>
  </si>
  <si>
    <t>Letīcija Peta Birkena</t>
  </si>
  <si>
    <t>60,9</t>
  </si>
  <si>
    <t>Paula Šamane</t>
  </si>
  <si>
    <t>61,05</t>
  </si>
  <si>
    <t>Nora Kadiķe</t>
  </si>
  <si>
    <t>70,7</t>
  </si>
  <si>
    <t>Katrīna Kļaviņa</t>
  </si>
  <si>
    <t>73,8</t>
  </si>
  <si>
    <t>Sofija Spanovska</t>
  </si>
  <si>
    <t>Elīna Zēberga</t>
  </si>
  <si>
    <t>71,8</t>
  </si>
  <si>
    <t>Džonija Elza Zumente Steele</t>
  </si>
  <si>
    <t>66,3</t>
  </si>
  <si>
    <t>Katrīna Erne</t>
  </si>
  <si>
    <t>62,6</t>
  </si>
  <si>
    <t>Lauma Darģe</t>
  </si>
  <si>
    <t>63,7</t>
  </si>
  <si>
    <t>Elīza Ose</t>
  </si>
  <si>
    <t>Jana Rutka</t>
  </si>
  <si>
    <t>87,25</t>
  </si>
  <si>
    <t>Absolūti spēcīgākās Jaunietes</t>
  </si>
  <si>
    <t>Latvijas skolu čempionāts svara stieņa spiešanā guļus, Rīgas posms, 14.09. un 04.10.2018</t>
  </si>
  <si>
    <t>Rīgas 6. vidusskola</t>
  </si>
  <si>
    <t>Laura Milča</t>
  </si>
  <si>
    <t>Marta Indriksone</t>
  </si>
  <si>
    <t>Marta Morica</t>
  </si>
  <si>
    <t>Nikola Ļifica</t>
  </si>
  <si>
    <t>Odrija Aleksandra Rača</t>
  </si>
  <si>
    <t>Renāte Evelīna Zemīte</t>
  </si>
  <si>
    <t>Zelda Janevica</t>
  </si>
  <si>
    <t>Zinta Rozentāle</t>
  </si>
  <si>
    <t>Aleksis Pakrastiņš</t>
  </si>
  <si>
    <t>Delmārs Tomass Bauers</t>
  </si>
  <si>
    <t>Edvards Čerņavskis</t>
  </si>
  <si>
    <t>Gustavs Ozoliņš</t>
  </si>
  <si>
    <t>Kārlis Romanovs</t>
  </si>
  <si>
    <t>Kristofers Petriņš</t>
  </si>
  <si>
    <t>Lauris Vizla</t>
  </si>
  <si>
    <t>Sigita Sarkane</t>
  </si>
  <si>
    <t>Elza Šiliņa</t>
  </si>
  <si>
    <t>Jānis Staltmanis</t>
  </si>
  <si>
    <t>Nadežda Šatohina</t>
  </si>
  <si>
    <t>Katrīna Šteinberga</t>
  </si>
  <si>
    <t>Patrīcija Tūbele</t>
  </si>
  <si>
    <t>Laura Vanaga</t>
  </si>
  <si>
    <t>Kate Paula Zariņa</t>
  </si>
  <si>
    <t>Lenards Patriks Skrodelis</t>
  </si>
  <si>
    <t>Markuss Veselis</t>
  </si>
  <si>
    <t>Mārtiņš Greizis</t>
  </si>
  <si>
    <t>Matīss Nikolajs Smīdss</t>
  </si>
  <si>
    <t>Miks Daniels Miķelis</t>
  </si>
  <si>
    <t>Niklāvs Daugavvanags</t>
  </si>
  <si>
    <t>Svens Alberts Sīlis</t>
  </si>
  <si>
    <t>Valters Dāvids Ostrovskis</t>
  </si>
  <si>
    <t>Evelīna Timpare</t>
  </si>
  <si>
    <t>Jurate Paula Romānova</t>
  </si>
  <si>
    <t>Karlīna Dālmane</t>
  </si>
  <si>
    <t>Klinta Mača</t>
  </si>
  <si>
    <t>Liene Zelča</t>
  </si>
  <si>
    <t>Linda Studente</t>
  </si>
  <si>
    <t>Līva Emīlija Kirštuka</t>
  </si>
  <si>
    <t>Oļegs Jevtejevs</t>
  </si>
  <si>
    <t>Rīgas Iļģuciema vidusskola</t>
  </si>
  <si>
    <t>Rīgas 19. vidusskola</t>
  </si>
  <si>
    <t>Rīgas Ziepniekkalna vidusskola</t>
  </si>
  <si>
    <t>Rīgas Valsts 1. ģimnāzija</t>
  </si>
  <si>
    <t>Rīgas Valsts 3. ģimnāzija</t>
  </si>
  <si>
    <t>Rīgas Āgenskalna Valsts ģimnāzija</t>
  </si>
  <si>
    <t>Rīgas A. Pumpura 11.  pamatskola</t>
  </si>
  <si>
    <t>Rīgas 53. vidusskola</t>
  </si>
  <si>
    <t>Rīgas 40. vidusskola</t>
  </si>
  <si>
    <t>Rīgas 66. vidusskola</t>
  </si>
  <si>
    <t>Rīgas Rīgas Rīnūžu vidusskola</t>
  </si>
  <si>
    <t>Rīgas Āgenskalna sākumskola</t>
  </si>
  <si>
    <t>Ņikita Suhlovs</t>
  </si>
  <si>
    <t>Deniss Aničenkovs</t>
  </si>
  <si>
    <t>4+</t>
  </si>
  <si>
    <t>Mihails Patrajs</t>
  </si>
  <si>
    <t>Romāns Svjatkins</t>
  </si>
  <si>
    <t>2. absol.</t>
  </si>
  <si>
    <t>+93kg</t>
  </si>
  <si>
    <t>Žans Luiss Habalovs</t>
  </si>
  <si>
    <t>Renārs Bērziņš</t>
  </si>
  <si>
    <t>Ziepniekkalna sākumskola</t>
  </si>
  <si>
    <t>Mauriņš Toms</t>
  </si>
  <si>
    <t>Alidras Grasis</t>
  </si>
  <si>
    <t>Rīgas Ziemeļvalstu ģimnāzija</t>
  </si>
  <si>
    <t>Rīgas 21. vidusskola</t>
  </si>
  <si>
    <t>Dalībnieki</t>
  </si>
  <si>
    <t xml:space="preserve">Kopā </t>
  </si>
  <si>
    <t>Info</t>
  </si>
  <si>
    <t>Sacensību direktors</t>
  </si>
  <si>
    <t>A.Rukmanis</t>
  </si>
  <si>
    <t>Galvenais tiesnesis</t>
  </si>
  <si>
    <t>Tiesneši</t>
  </si>
  <si>
    <t>Skolu vērtējums</t>
  </si>
  <si>
    <t>+</t>
  </si>
  <si>
    <t>5+</t>
  </si>
  <si>
    <t>6+</t>
  </si>
  <si>
    <t>7+</t>
  </si>
  <si>
    <t>8+</t>
  </si>
  <si>
    <t>9+</t>
  </si>
  <si>
    <t>10+</t>
  </si>
  <si>
    <t>11+</t>
  </si>
  <si>
    <t>12+</t>
  </si>
  <si>
    <t>13+</t>
  </si>
  <si>
    <t>14+</t>
  </si>
  <si>
    <t>15+</t>
  </si>
  <si>
    <t>M. Jeručenoks</t>
  </si>
  <si>
    <t>E. Ceriņa</t>
  </si>
  <si>
    <t>D. Haritesku</t>
  </si>
  <si>
    <t>Sekretāri</t>
  </si>
  <si>
    <t>S. Rukmane</t>
  </si>
  <si>
    <t>S. Dzene</t>
  </si>
  <si>
    <t>M. Žarkova</t>
  </si>
  <si>
    <t>J. Gargurne</t>
  </si>
  <si>
    <t>Foto</t>
  </si>
  <si>
    <t>J. Jansone</t>
  </si>
  <si>
    <t>Asistenti</t>
  </si>
  <si>
    <t>M. Markovs</t>
  </si>
  <si>
    <t>R. Mucenieks</t>
  </si>
  <si>
    <t>I. Virziņš</t>
  </si>
  <si>
    <t>Ņ. Ļutovs</t>
  </si>
  <si>
    <t>Dz. Lācis</t>
  </si>
  <si>
    <t>O. Samušs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</si>
</sst>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92D050"/>
      <name val="Calibri"/>
      <family val="2"/>
      <charset val="186"/>
      <scheme val="minor"/>
    </font>
    <font>
      <b/>
      <sz val="10"/>
      <color indexed="8"/>
      <name val="Arial"/>
      <family val="2"/>
      <charset val="186"/>
    </font>
    <font>
      <sz val="10"/>
      <color rgb="FFFFC00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trike/>
      <sz val="10"/>
      <color rgb="FFFF0000"/>
      <name val="Arial"/>
      <family val="2"/>
      <charset val="186"/>
    </font>
    <font>
      <sz val="11"/>
      <color theme="1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16" fontId="0" fillId="0" borderId="0" xfId="0" applyNumberFormat="1"/>
    <xf numFmtId="16" fontId="0" fillId="0" borderId="0" xfId="0" applyNumberFormat="1" applyAlignment="1">
      <alignment horizontal="right"/>
    </xf>
    <xf numFmtId="0" fontId="0" fillId="2" borderId="0" xfId="0" applyFill="1"/>
    <xf numFmtId="11" fontId="0" fillId="0" borderId="0" xfId="0" applyNumberFormat="1" applyAlignment="1">
      <alignment horizontal="righ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16" fontId="0" fillId="3" borderId="0" xfId="0" applyNumberFormat="1" applyFill="1" applyAlignment="1">
      <alignment horizontal="right"/>
    </xf>
    <xf numFmtId="0" fontId="0" fillId="4" borderId="0" xfId="0" applyFill="1"/>
    <xf numFmtId="0" fontId="0" fillId="5" borderId="0" xfId="0" applyFill="1" applyAlignment="1">
      <alignment horizontal="right"/>
    </xf>
    <xf numFmtId="17" fontId="0" fillId="2" borderId="0" xfId="0" applyNumberFormat="1" applyFill="1" applyAlignment="1">
      <alignment horizontal="right"/>
    </xf>
    <xf numFmtId="17" fontId="0" fillId="5" borderId="0" xfId="0" applyNumberFormat="1" applyFill="1" applyAlignment="1">
      <alignment horizontal="right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0" fillId="7" borderId="0" xfId="0" applyNumberFormat="1" applyFill="1" applyProtection="1"/>
    <xf numFmtId="0" fontId="4" fillId="8" borderId="0" xfId="0" applyNumberFormat="1" applyFont="1" applyFill="1" applyProtection="1"/>
    <xf numFmtId="0" fontId="7" fillId="0" borderId="0" xfId="0" applyNumberFormat="1" applyFont="1" applyFill="1" applyAlignment="1" applyProtection="1">
      <alignment horizontal="left"/>
    </xf>
    <xf numFmtId="0" fontId="7" fillId="0" borderId="0" xfId="0" applyNumberFormat="1" applyFont="1" applyFill="1" applyProtection="1"/>
    <xf numFmtId="0" fontId="0" fillId="9" borderId="0" xfId="0" applyNumberFormat="1" applyFill="1" applyProtection="1"/>
    <xf numFmtId="0" fontId="0" fillId="10" borderId="0" xfId="0" applyNumberFormat="1" applyFill="1" applyProtection="1"/>
    <xf numFmtId="0" fontId="6" fillId="9" borderId="0" xfId="0" applyNumberFormat="1" applyFont="1" applyFill="1" applyProtection="1"/>
    <xf numFmtId="0" fontId="7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7" fillId="0" borderId="0" xfId="0" applyNumberFormat="1" applyFon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center"/>
    </xf>
    <xf numFmtId="0" fontId="0" fillId="9" borderId="2" xfId="0" applyNumberFormat="1" applyFill="1" applyBorder="1" applyAlignment="1" applyProtection="1">
      <alignment horizontal="center"/>
    </xf>
    <xf numFmtId="0" fontId="0" fillId="10" borderId="2" xfId="0" applyNumberFormat="1" applyFill="1" applyBorder="1" applyProtection="1"/>
    <xf numFmtId="0" fontId="3" fillId="0" borderId="0" xfId="0" applyNumberFormat="1" applyFont="1" applyFill="1" applyProtection="1"/>
    <xf numFmtId="0" fontId="0" fillId="0" borderId="0" xfId="0" applyNumberFormat="1" applyFill="1" applyAlignment="1" applyProtection="1">
      <alignment horizontal="right"/>
    </xf>
    <xf numFmtId="0" fontId="0" fillId="0" borderId="2" xfId="0" applyNumberFormat="1" applyFill="1" applyBorder="1" applyProtection="1"/>
    <xf numFmtId="0" fontId="0" fillId="11" borderId="2" xfId="0" applyNumberFormat="1" applyFill="1" applyBorder="1" applyAlignment="1" applyProtection="1">
      <alignment horizontal="center"/>
    </xf>
    <xf numFmtId="0" fontId="0" fillId="11" borderId="2" xfId="0" applyNumberFormat="1" applyFill="1" applyBorder="1" applyProtection="1"/>
    <xf numFmtId="0" fontId="0" fillId="10" borderId="3" xfId="0" applyNumberFormat="1" applyFill="1" applyBorder="1" applyAlignment="1" applyProtection="1">
      <alignment horizontal="center"/>
    </xf>
    <xf numFmtId="0" fontId="7" fillId="0" borderId="0" xfId="0" applyNumberFormat="1" applyFon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0" fontId="3" fillId="0" borderId="2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9" borderId="0" xfId="0" applyNumberFormat="1" applyFill="1" applyBorder="1" applyAlignment="1" applyProtection="1">
      <alignment horizontal="center"/>
    </xf>
    <xf numFmtId="0" fontId="0" fillId="10" borderId="0" xfId="0" applyNumberFormat="1" applyFill="1" applyBorder="1" applyAlignment="1" applyProtection="1">
      <alignment horizontal="center"/>
    </xf>
    <xf numFmtId="0" fontId="0" fillId="9" borderId="3" xfId="0" applyNumberFormat="1" applyFill="1" applyBorder="1" applyAlignment="1" applyProtection="1">
      <alignment horizontal="center"/>
    </xf>
    <xf numFmtId="0" fontId="7" fillId="0" borderId="2" xfId="0" applyNumberFormat="1" applyFont="1" applyFill="1" applyBorder="1" applyProtection="1"/>
    <xf numFmtId="0" fontId="0" fillId="9" borderId="2" xfId="0" applyNumberFormat="1" applyFill="1" applyBorder="1" applyProtection="1"/>
    <xf numFmtId="17" fontId="7" fillId="0" borderId="2" xfId="0" applyNumberFormat="1" applyFont="1" applyFill="1" applyBorder="1" applyAlignment="1" applyProtection="1">
      <alignment horizontal="center"/>
    </xf>
    <xf numFmtId="0" fontId="0" fillId="10" borderId="2" xfId="0" applyNumberFormat="1" applyFill="1" applyBorder="1" applyAlignment="1" applyProtection="1">
      <alignment horizontal="center"/>
    </xf>
    <xf numFmtId="0" fontId="7" fillId="10" borderId="0" xfId="0" applyNumberFormat="1" applyFont="1" applyFill="1" applyProtection="1"/>
    <xf numFmtId="0" fontId="7" fillId="0" borderId="0" xfId="0" applyNumberFormat="1" applyFont="1" applyFill="1" applyAlignment="1" applyProtection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quotePrefix="1"/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13" borderId="0" xfId="0" applyFont="1" applyFill="1" applyAlignment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/>
    <xf numFmtId="0" fontId="11" fillId="0" borderId="0" xfId="0" applyFont="1" applyAlignment="1">
      <alignment horizontal="center"/>
    </xf>
    <xf numFmtId="0" fontId="11" fillId="1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center"/>
    </xf>
    <xf numFmtId="0" fontId="3" fillId="6" borderId="0" xfId="0" applyNumberFormat="1" applyFont="1" applyFill="1" applyAlignment="1" applyProtection="1">
      <alignment horizontal="left"/>
    </xf>
    <xf numFmtId="0" fontId="0" fillId="6" borderId="0" xfId="0" applyNumberFormat="1" applyFill="1" applyProtection="1"/>
    <xf numFmtId="0" fontId="5" fillId="0" borderId="0" xfId="0" applyNumberFormat="1" applyFont="1" applyFill="1" applyAlignment="1" applyProtection="1">
      <alignment horizontal="left"/>
    </xf>
    <xf numFmtId="0" fontId="6" fillId="0" borderId="0" xfId="0" applyNumberFormat="1" applyFont="1" applyFill="1" applyProtection="1"/>
    <xf numFmtId="0" fontId="11" fillId="0" borderId="0" xfId="0" applyFont="1" applyAlignment="1">
      <alignment horizontal="center"/>
    </xf>
    <xf numFmtId="0" fontId="8" fillId="5" borderId="4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49" fontId="8" fillId="11" borderId="0" xfId="0" applyNumberFormat="1" applyFont="1" applyFill="1" applyAlignment="1">
      <alignment horizontal="left"/>
    </xf>
    <xf numFmtId="0" fontId="8" fillId="1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/>
    <xf numFmtId="0" fontId="8" fillId="10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17" sqref="A17"/>
    </sheetView>
  </sheetViews>
  <sheetFormatPr defaultRowHeight="15" x14ac:dyDescent="0.25"/>
  <cols>
    <col min="2" max="2" width="6.5703125" customWidth="1"/>
    <col min="3" max="3" width="25.140625" customWidth="1"/>
    <col min="5" max="5" width="26.140625" customWidth="1"/>
    <col min="6" max="6" width="15.85546875" customWidth="1"/>
    <col min="7" max="7" width="13.7109375" customWidth="1"/>
    <col min="8" max="8" width="12.140625" customWidth="1"/>
  </cols>
  <sheetData>
    <row r="1" spans="1:9" x14ac:dyDescent="0.25">
      <c r="A1">
        <v>-57</v>
      </c>
      <c r="B1" t="s">
        <v>0</v>
      </c>
      <c r="C1" t="s">
        <v>1</v>
      </c>
      <c r="D1" t="s">
        <v>2</v>
      </c>
      <c r="E1" t="s">
        <v>3</v>
      </c>
      <c r="F1" s="2" t="s">
        <v>4</v>
      </c>
      <c r="G1" t="s">
        <v>4</v>
      </c>
      <c r="H1" t="s">
        <v>4</v>
      </c>
    </row>
    <row r="2" spans="1:9" x14ac:dyDescent="0.25">
      <c r="A2" t="s">
        <v>24</v>
      </c>
      <c r="B2" t="s">
        <v>5</v>
      </c>
      <c r="C2" t="s">
        <v>25</v>
      </c>
      <c r="D2">
        <v>2005</v>
      </c>
      <c r="E2" t="s">
        <v>26</v>
      </c>
      <c r="F2">
        <v>20</v>
      </c>
      <c r="G2" s="4" t="s">
        <v>18</v>
      </c>
    </row>
    <row r="3" spans="1:9" x14ac:dyDescent="0.25">
      <c r="A3" t="s">
        <v>27</v>
      </c>
      <c r="B3" t="s">
        <v>6</v>
      </c>
      <c r="C3" t="s">
        <v>28</v>
      </c>
      <c r="D3">
        <v>2004</v>
      </c>
      <c r="E3" t="s">
        <v>23</v>
      </c>
      <c r="F3">
        <v>25</v>
      </c>
      <c r="G3">
        <v>30</v>
      </c>
      <c r="H3">
        <v>30</v>
      </c>
    </row>
    <row r="4" spans="1:9" x14ac:dyDescent="0.25">
      <c r="A4" t="s">
        <v>29</v>
      </c>
      <c r="B4" t="s">
        <v>7</v>
      </c>
      <c r="C4" t="s">
        <v>30</v>
      </c>
      <c r="D4">
        <v>2004</v>
      </c>
      <c r="E4" t="s">
        <v>31</v>
      </c>
      <c r="F4">
        <v>25</v>
      </c>
      <c r="G4">
        <v>30</v>
      </c>
      <c r="H4">
        <v>35</v>
      </c>
      <c r="I4" s="3"/>
    </row>
    <row r="5" spans="1:9" x14ac:dyDescent="0.25">
      <c r="A5" t="s">
        <v>32</v>
      </c>
      <c r="B5" t="s">
        <v>8</v>
      </c>
      <c r="C5" t="s">
        <v>33</v>
      </c>
      <c r="D5">
        <v>2005</v>
      </c>
      <c r="E5" t="s">
        <v>34</v>
      </c>
      <c r="F5">
        <v>20</v>
      </c>
    </row>
    <row r="6" spans="1:9" x14ac:dyDescent="0.25">
      <c r="A6" t="s">
        <v>37</v>
      </c>
      <c r="B6" t="s">
        <v>9</v>
      </c>
      <c r="C6" t="s">
        <v>38</v>
      </c>
      <c r="D6">
        <v>2003</v>
      </c>
      <c r="E6" t="s">
        <v>39</v>
      </c>
      <c r="F6">
        <v>25</v>
      </c>
      <c r="G6">
        <v>35</v>
      </c>
      <c r="H6" s="13" t="s">
        <v>54</v>
      </c>
    </row>
    <row r="7" spans="1:9" x14ac:dyDescent="0.25">
      <c r="A7" t="s">
        <v>45</v>
      </c>
      <c r="B7" t="s">
        <v>10</v>
      </c>
      <c r="C7" t="s">
        <v>48</v>
      </c>
      <c r="D7">
        <v>2004</v>
      </c>
      <c r="E7" t="s">
        <v>39</v>
      </c>
      <c r="F7">
        <v>20</v>
      </c>
    </row>
    <row r="8" spans="1:9" x14ac:dyDescent="0.25">
      <c r="A8" t="s">
        <v>57</v>
      </c>
      <c r="B8" t="s">
        <v>11</v>
      </c>
      <c r="C8" t="s">
        <v>58</v>
      </c>
      <c r="D8">
        <v>2005</v>
      </c>
      <c r="E8" t="s">
        <v>39</v>
      </c>
      <c r="F8">
        <v>25</v>
      </c>
    </row>
    <row r="9" spans="1:9" x14ac:dyDescent="0.25">
      <c r="A9" t="s">
        <v>59</v>
      </c>
      <c r="B9" t="s">
        <v>53</v>
      </c>
      <c r="C9" t="s">
        <v>60</v>
      </c>
      <c r="D9">
        <v>2003</v>
      </c>
      <c r="E9" t="s">
        <v>31</v>
      </c>
      <c r="F9">
        <v>25</v>
      </c>
    </row>
    <row r="10" spans="1:9" x14ac:dyDescent="0.25">
      <c r="A10" t="s">
        <v>62</v>
      </c>
      <c r="B10" t="s">
        <v>61</v>
      </c>
      <c r="C10" t="s">
        <v>63</v>
      </c>
      <c r="D10">
        <v>2002</v>
      </c>
      <c r="E10" t="s">
        <v>64</v>
      </c>
      <c r="F10" s="12">
        <v>40</v>
      </c>
    </row>
    <row r="11" spans="1:9" x14ac:dyDescent="0.25">
      <c r="A11" t="s">
        <v>69</v>
      </c>
      <c r="B11" t="s">
        <v>72</v>
      </c>
      <c r="C11" t="s">
        <v>70</v>
      </c>
      <c r="D11">
        <v>2002</v>
      </c>
      <c r="E11" t="s">
        <v>71</v>
      </c>
      <c r="F11" s="9" t="s">
        <v>54</v>
      </c>
      <c r="G11" s="6">
        <v>40</v>
      </c>
    </row>
    <row r="15" spans="1:9" s="1" customFormat="1" x14ac:dyDescent="0.25"/>
    <row r="16" spans="1:9" x14ac:dyDescent="0.25">
      <c r="A16" t="s">
        <v>12</v>
      </c>
    </row>
    <row r="17" spans="1:8" x14ac:dyDescent="0.25">
      <c r="A17" t="s">
        <v>13</v>
      </c>
      <c r="B17" t="s">
        <v>5</v>
      </c>
      <c r="C17" t="s">
        <v>15</v>
      </c>
      <c r="D17" s="7" t="s">
        <v>20</v>
      </c>
      <c r="E17" t="s">
        <v>19</v>
      </c>
      <c r="F17" s="10">
        <v>20</v>
      </c>
      <c r="G17" s="11" t="s">
        <v>18</v>
      </c>
      <c r="H17" s="10">
        <v>25</v>
      </c>
    </row>
    <row r="18" spans="1:8" x14ac:dyDescent="0.25">
      <c r="A18" t="s">
        <v>14</v>
      </c>
      <c r="B18" t="s">
        <v>6</v>
      </c>
      <c r="C18" t="s">
        <v>16</v>
      </c>
      <c r="D18">
        <v>2003</v>
      </c>
      <c r="E18" t="s">
        <v>17</v>
      </c>
      <c r="F18" s="10">
        <v>20</v>
      </c>
      <c r="G18" s="10">
        <v>22.5</v>
      </c>
      <c r="H18" s="10">
        <v>30</v>
      </c>
    </row>
    <row r="19" spans="1:8" x14ac:dyDescent="0.25">
      <c r="A19" t="s">
        <v>21</v>
      </c>
      <c r="B19" t="s">
        <v>7</v>
      </c>
      <c r="C19" t="s">
        <v>22</v>
      </c>
      <c r="D19">
        <v>2004</v>
      </c>
      <c r="E19" t="s">
        <v>23</v>
      </c>
      <c r="F19">
        <v>25</v>
      </c>
      <c r="G19">
        <v>30</v>
      </c>
      <c r="H19">
        <v>35</v>
      </c>
    </row>
    <row r="20" spans="1:8" x14ac:dyDescent="0.25">
      <c r="A20" s="8" t="s">
        <v>40</v>
      </c>
      <c r="B20" t="s">
        <v>8</v>
      </c>
      <c r="C20" t="s">
        <v>35</v>
      </c>
      <c r="D20">
        <v>2003</v>
      </c>
      <c r="E20" t="s">
        <v>36</v>
      </c>
      <c r="F20" s="5" t="s">
        <v>52</v>
      </c>
      <c r="G20">
        <v>35</v>
      </c>
    </row>
    <row r="21" spans="1:8" x14ac:dyDescent="0.25">
      <c r="A21" t="s">
        <v>41</v>
      </c>
      <c r="B21" t="s">
        <v>9</v>
      </c>
      <c r="C21" t="s">
        <v>42</v>
      </c>
      <c r="D21">
        <v>2004</v>
      </c>
      <c r="E21" t="s">
        <v>36</v>
      </c>
      <c r="F21" s="9" t="s">
        <v>51</v>
      </c>
      <c r="G21">
        <v>30</v>
      </c>
    </row>
    <row r="22" spans="1:8" x14ac:dyDescent="0.25">
      <c r="A22" t="s">
        <v>43</v>
      </c>
      <c r="B22" t="s">
        <v>10</v>
      </c>
      <c r="C22" t="s">
        <v>44</v>
      </c>
      <c r="D22">
        <v>2004</v>
      </c>
      <c r="E22" t="s">
        <v>36</v>
      </c>
      <c r="F22" s="9" t="s">
        <v>18</v>
      </c>
    </row>
    <row r="23" spans="1:8" x14ac:dyDescent="0.25">
      <c r="A23" t="s">
        <v>46</v>
      </c>
      <c r="B23" t="s">
        <v>11</v>
      </c>
      <c r="C23" t="s">
        <v>50</v>
      </c>
      <c r="D23">
        <v>2004</v>
      </c>
      <c r="E23" t="s">
        <v>36</v>
      </c>
      <c r="F23" s="9">
        <v>25</v>
      </c>
      <c r="G23">
        <v>35</v>
      </c>
      <c r="H23" s="15" t="s">
        <v>54</v>
      </c>
    </row>
    <row r="24" spans="1:8" x14ac:dyDescent="0.25">
      <c r="A24" t="s">
        <v>47</v>
      </c>
      <c r="B24" t="s">
        <v>53</v>
      </c>
      <c r="C24" t="s">
        <v>49</v>
      </c>
      <c r="D24">
        <v>2004</v>
      </c>
      <c r="E24" t="s">
        <v>36</v>
      </c>
      <c r="F24">
        <v>20</v>
      </c>
      <c r="G24" s="9" t="s">
        <v>18</v>
      </c>
      <c r="H24">
        <v>25</v>
      </c>
    </row>
    <row r="25" spans="1:8" x14ac:dyDescent="0.25">
      <c r="A25">
        <v>61.05</v>
      </c>
      <c r="B25" t="s">
        <v>61</v>
      </c>
      <c r="C25" t="s">
        <v>55</v>
      </c>
      <c r="D25">
        <v>2005</v>
      </c>
      <c r="E25" t="s">
        <v>56</v>
      </c>
      <c r="F25">
        <v>25</v>
      </c>
      <c r="G25">
        <v>30</v>
      </c>
    </row>
    <row r="26" spans="1:8" x14ac:dyDescent="0.25">
      <c r="A26" t="s">
        <v>65</v>
      </c>
      <c r="B26" t="s">
        <v>72</v>
      </c>
      <c r="C26" t="s">
        <v>66</v>
      </c>
      <c r="D26">
        <v>2003</v>
      </c>
      <c r="E26" t="s">
        <v>67</v>
      </c>
      <c r="F26">
        <v>40</v>
      </c>
      <c r="G26" s="14" t="s">
        <v>68</v>
      </c>
    </row>
    <row r="27" spans="1:8" x14ac:dyDescent="0.25">
      <c r="A27">
        <v>70.849999999999994</v>
      </c>
      <c r="B27" t="s">
        <v>76</v>
      </c>
      <c r="C27" t="s">
        <v>73</v>
      </c>
      <c r="D27">
        <v>2001</v>
      </c>
      <c r="E27" t="s">
        <v>71</v>
      </c>
      <c r="F27" s="12">
        <v>40</v>
      </c>
    </row>
    <row r="28" spans="1:8" x14ac:dyDescent="0.25">
      <c r="A28" t="s">
        <v>74</v>
      </c>
      <c r="B28" t="s">
        <v>77</v>
      </c>
      <c r="C28" t="s">
        <v>75</v>
      </c>
      <c r="D28">
        <v>2001</v>
      </c>
      <c r="E28" t="s">
        <v>71</v>
      </c>
      <c r="F28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workbookViewId="0">
      <selection activeCell="B52" sqref="B52"/>
    </sheetView>
  </sheetViews>
  <sheetFormatPr defaultRowHeight="15" x14ac:dyDescent="0.25"/>
  <cols>
    <col min="1" max="1" width="6" style="16" customWidth="1"/>
    <col min="2" max="2" width="17.5703125" style="16" customWidth="1"/>
    <col min="3" max="3" width="8.140625" style="16" customWidth="1"/>
    <col min="4" max="4" width="15.85546875" style="16" customWidth="1"/>
    <col min="5" max="5" width="8.28515625" style="16" customWidth="1"/>
    <col min="6" max="6" width="8.85546875" style="16" customWidth="1"/>
    <col min="7" max="8" width="7.85546875" style="16" customWidth="1"/>
    <col min="9" max="256" width="9.140625" style="16"/>
    <col min="257" max="257" width="6" style="16" customWidth="1"/>
    <col min="258" max="258" width="17.5703125" style="16" customWidth="1"/>
    <col min="259" max="259" width="8.140625" style="16" customWidth="1"/>
    <col min="260" max="260" width="15.85546875" style="16" customWidth="1"/>
    <col min="261" max="261" width="8.28515625" style="16" customWidth="1"/>
    <col min="262" max="262" width="8.85546875" style="16" customWidth="1"/>
    <col min="263" max="264" width="7.85546875" style="16" customWidth="1"/>
    <col min="265" max="512" width="9.140625" style="16"/>
    <col min="513" max="513" width="6" style="16" customWidth="1"/>
    <col min="514" max="514" width="17.5703125" style="16" customWidth="1"/>
    <col min="515" max="515" width="8.140625" style="16" customWidth="1"/>
    <col min="516" max="516" width="15.85546875" style="16" customWidth="1"/>
    <col min="517" max="517" width="8.28515625" style="16" customWidth="1"/>
    <col min="518" max="518" width="8.85546875" style="16" customWidth="1"/>
    <col min="519" max="520" width="7.85546875" style="16" customWidth="1"/>
    <col min="521" max="768" width="9.140625" style="16"/>
    <col min="769" max="769" width="6" style="16" customWidth="1"/>
    <col min="770" max="770" width="17.5703125" style="16" customWidth="1"/>
    <col min="771" max="771" width="8.140625" style="16" customWidth="1"/>
    <col min="772" max="772" width="15.85546875" style="16" customWidth="1"/>
    <col min="773" max="773" width="8.28515625" style="16" customWidth="1"/>
    <col min="774" max="774" width="8.85546875" style="16" customWidth="1"/>
    <col min="775" max="776" width="7.85546875" style="16" customWidth="1"/>
    <col min="777" max="1024" width="9.140625" style="16"/>
    <col min="1025" max="1025" width="6" style="16" customWidth="1"/>
    <col min="1026" max="1026" width="17.5703125" style="16" customWidth="1"/>
    <col min="1027" max="1027" width="8.140625" style="16" customWidth="1"/>
    <col min="1028" max="1028" width="15.85546875" style="16" customWidth="1"/>
    <col min="1029" max="1029" width="8.28515625" style="16" customWidth="1"/>
    <col min="1030" max="1030" width="8.85546875" style="16" customWidth="1"/>
    <col min="1031" max="1032" width="7.85546875" style="16" customWidth="1"/>
    <col min="1033" max="1280" width="9.140625" style="16"/>
    <col min="1281" max="1281" width="6" style="16" customWidth="1"/>
    <col min="1282" max="1282" width="17.5703125" style="16" customWidth="1"/>
    <col min="1283" max="1283" width="8.140625" style="16" customWidth="1"/>
    <col min="1284" max="1284" width="15.85546875" style="16" customWidth="1"/>
    <col min="1285" max="1285" width="8.28515625" style="16" customWidth="1"/>
    <col min="1286" max="1286" width="8.85546875" style="16" customWidth="1"/>
    <col min="1287" max="1288" width="7.85546875" style="16" customWidth="1"/>
    <col min="1289" max="1536" width="9.140625" style="16"/>
    <col min="1537" max="1537" width="6" style="16" customWidth="1"/>
    <col min="1538" max="1538" width="17.5703125" style="16" customWidth="1"/>
    <col min="1539" max="1539" width="8.140625" style="16" customWidth="1"/>
    <col min="1540" max="1540" width="15.85546875" style="16" customWidth="1"/>
    <col min="1541" max="1541" width="8.28515625" style="16" customWidth="1"/>
    <col min="1542" max="1542" width="8.85546875" style="16" customWidth="1"/>
    <col min="1543" max="1544" width="7.85546875" style="16" customWidth="1"/>
    <col min="1545" max="1792" width="9.140625" style="16"/>
    <col min="1793" max="1793" width="6" style="16" customWidth="1"/>
    <col min="1794" max="1794" width="17.5703125" style="16" customWidth="1"/>
    <col min="1795" max="1795" width="8.140625" style="16" customWidth="1"/>
    <col min="1796" max="1796" width="15.85546875" style="16" customWidth="1"/>
    <col min="1797" max="1797" width="8.28515625" style="16" customWidth="1"/>
    <col min="1798" max="1798" width="8.85546875" style="16" customWidth="1"/>
    <col min="1799" max="1800" width="7.85546875" style="16" customWidth="1"/>
    <col min="1801" max="2048" width="9.140625" style="16"/>
    <col min="2049" max="2049" width="6" style="16" customWidth="1"/>
    <col min="2050" max="2050" width="17.5703125" style="16" customWidth="1"/>
    <col min="2051" max="2051" width="8.140625" style="16" customWidth="1"/>
    <col min="2052" max="2052" width="15.85546875" style="16" customWidth="1"/>
    <col min="2053" max="2053" width="8.28515625" style="16" customWidth="1"/>
    <col min="2054" max="2054" width="8.85546875" style="16" customWidth="1"/>
    <col min="2055" max="2056" width="7.85546875" style="16" customWidth="1"/>
    <col min="2057" max="2304" width="9.140625" style="16"/>
    <col min="2305" max="2305" width="6" style="16" customWidth="1"/>
    <col min="2306" max="2306" width="17.5703125" style="16" customWidth="1"/>
    <col min="2307" max="2307" width="8.140625" style="16" customWidth="1"/>
    <col min="2308" max="2308" width="15.85546875" style="16" customWidth="1"/>
    <col min="2309" max="2309" width="8.28515625" style="16" customWidth="1"/>
    <col min="2310" max="2310" width="8.85546875" style="16" customWidth="1"/>
    <col min="2311" max="2312" width="7.85546875" style="16" customWidth="1"/>
    <col min="2313" max="2560" width="9.140625" style="16"/>
    <col min="2561" max="2561" width="6" style="16" customWidth="1"/>
    <col min="2562" max="2562" width="17.5703125" style="16" customWidth="1"/>
    <col min="2563" max="2563" width="8.140625" style="16" customWidth="1"/>
    <col min="2564" max="2564" width="15.85546875" style="16" customWidth="1"/>
    <col min="2565" max="2565" width="8.28515625" style="16" customWidth="1"/>
    <col min="2566" max="2566" width="8.85546875" style="16" customWidth="1"/>
    <col min="2567" max="2568" width="7.85546875" style="16" customWidth="1"/>
    <col min="2569" max="2816" width="9.140625" style="16"/>
    <col min="2817" max="2817" width="6" style="16" customWidth="1"/>
    <col min="2818" max="2818" width="17.5703125" style="16" customWidth="1"/>
    <col min="2819" max="2819" width="8.140625" style="16" customWidth="1"/>
    <col min="2820" max="2820" width="15.85546875" style="16" customWidth="1"/>
    <col min="2821" max="2821" width="8.28515625" style="16" customWidth="1"/>
    <col min="2822" max="2822" width="8.85546875" style="16" customWidth="1"/>
    <col min="2823" max="2824" width="7.85546875" style="16" customWidth="1"/>
    <col min="2825" max="3072" width="9.140625" style="16"/>
    <col min="3073" max="3073" width="6" style="16" customWidth="1"/>
    <col min="3074" max="3074" width="17.5703125" style="16" customWidth="1"/>
    <col min="3075" max="3075" width="8.140625" style="16" customWidth="1"/>
    <col min="3076" max="3076" width="15.85546875" style="16" customWidth="1"/>
    <col min="3077" max="3077" width="8.28515625" style="16" customWidth="1"/>
    <col min="3078" max="3078" width="8.85546875" style="16" customWidth="1"/>
    <col min="3079" max="3080" width="7.85546875" style="16" customWidth="1"/>
    <col min="3081" max="3328" width="9.140625" style="16"/>
    <col min="3329" max="3329" width="6" style="16" customWidth="1"/>
    <col min="3330" max="3330" width="17.5703125" style="16" customWidth="1"/>
    <col min="3331" max="3331" width="8.140625" style="16" customWidth="1"/>
    <col min="3332" max="3332" width="15.85546875" style="16" customWidth="1"/>
    <col min="3333" max="3333" width="8.28515625" style="16" customWidth="1"/>
    <col min="3334" max="3334" width="8.85546875" style="16" customWidth="1"/>
    <col min="3335" max="3336" width="7.85546875" style="16" customWidth="1"/>
    <col min="3337" max="3584" width="9.140625" style="16"/>
    <col min="3585" max="3585" width="6" style="16" customWidth="1"/>
    <col min="3586" max="3586" width="17.5703125" style="16" customWidth="1"/>
    <col min="3587" max="3587" width="8.140625" style="16" customWidth="1"/>
    <col min="3588" max="3588" width="15.85546875" style="16" customWidth="1"/>
    <col min="3589" max="3589" width="8.28515625" style="16" customWidth="1"/>
    <col min="3590" max="3590" width="8.85546875" style="16" customWidth="1"/>
    <col min="3591" max="3592" width="7.85546875" style="16" customWidth="1"/>
    <col min="3593" max="3840" width="9.140625" style="16"/>
    <col min="3841" max="3841" width="6" style="16" customWidth="1"/>
    <col min="3842" max="3842" width="17.5703125" style="16" customWidth="1"/>
    <col min="3843" max="3843" width="8.140625" style="16" customWidth="1"/>
    <col min="3844" max="3844" width="15.85546875" style="16" customWidth="1"/>
    <col min="3845" max="3845" width="8.28515625" style="16" customWidth="1"/>
    <col min="3846" max="3846" width="8.85546875" style="16" customWidth="1"/>
    <col min="3847" max="3848" width="7.85546875" style="16" customWidth="1"/>
    <col min="3849" max="4096" width="9.140625" style="16"/>
    <col min="4097" max="4097" width="6" style="16" customWidth="1"/>
    <col min="4098" max="4098" width="17.5703125" style="16" customWidth="1"/>
    <col min="4099" max="4099" width="8.140625" style="16" customWidth="1"/>
    <col min="4100" max="4100" width="15.85546875" style="16" customWidth="1"/>
    <col min="4101" max="4101" width="8.28515625" style="16" customWidth="1"/>
    <col min="4102" max="4102" width="8.85546875" style="16" customWidth="1"/>
    <col min="4103" max="4104" width="7.85546875" style="16" customWidth="1"/>
    <col min="4105" max="4352" width="9.140625" style="16"/>
    <col min="4353" max="4353" width="6" style="16" customWidth="1"/>
    <col min="4354" max="4354" width="17.5703125" style="16" customWidth="1"/>
    <col min="4355" max="4355" width="8.140625" style="16" customWidth="1"/>
    <col min="4356" max="4356" width="15.85546875" style="16" customWidth="1"/>
    <col min="4357" max="4357" width="8.28515625" style="16" customWidth="1"/>
    <col min="4358" max="4358" width="8.85546875" style="16" customWidth="1"/>
    <col min="4359" max="4360" width="7.85546875" style="16" customWidth="1"/>
    <col min="4361" max="4608" width="9.140625" style="16"/>
    <col min="4609" max="4609" width="6" style="16" customWidth="1"/>
    <col min="4610" max="4610" width="17.5703125" style="16" customWidth="1"/>
    <col min="4611" max="4611" width="8.140625" style="16" customWidth="1"/>
    <col min="4612" max="4612" width="15.85546875" style="16" customWidth="1"/>
    <col min="4613" max="4613" width="8.28515625" style="16" customWidth="1"/>
    <col min="4614" max="4614" width="8.85546875" style="16" customWidth="1"/>
    <col min="4615" max="4616" width="7.85546875" style="16" customWidth="1"/>
    <col min="4617" max="4864" width="9.140625" style="16"/>
    <col min="4865" max="4865" width="6" style="16" customWidth="1"/>
    <col min="4866" max="4866" width="17.5703125" style="16" customWidth="1"/>
    <col min="4867" max="4867" width="8.140625" style="16" customWidth="1"/>
    <col min="4868" max="4868" width="15.85546875" style="16" customWidth="1"/>
    <col min="4869" max="4869" width="8.28515625" style="16" customWidth="1"/>
    <col min="4870" max="4870" width="8.85546875" style="16" customWidth="1"/>
    <col min="4871" max="4872" width="7.85546875" style="16" customWidth="1"/>
    <col min="4873" max="5120" width="9.140625" style="16"/>
    <col min="5121" max="5121" width="6" style="16" customWidth="1"/>
    <col min="5122" max="5122" width="17.5703125" style="16" customWidth="1"/>
    <col min="5123" max="5123" width="8.140625" style="16" customWidth="1"/>
    <col min="5124" max="5124" width="15.85546875" style="16" customWidth="1"/>
    <col min="5125" max="5125" width="8.28515625" style="16" customWidth="1"/>
    <col min="5126" max="5126" width="8.85546875" style="16" customWidth="1"/>
    <col min="5127" max="5128" width="7.85546875" style="16" customWidth="1"/>
    <col min="5129" max="5376" width="9.140625" style="16"/>
    <col min="5377" max="5377" width="6" style="16" customWidth="1"/>
    <col min="5378" max="5378" width="17.5703125" style="16" customWidth="1"/>
    <col min="5379" max="5379" width="8.140625" style="16" customWidth="1"/>
    <col min="5380" max="5380" width="15.85546875" style="16" customWidth="1"/>
    <col min="5381" max="5381" width="8.28515625" style="16" customWidth="1"/>
    <col min="5382" max="5382" width="8.85546875" style="16" customWidth="1"/>
    <col min="5383" max="5384" width="7.85546875" style="16" customWidth="1"/>
    <col min="5385" max="5632" width="9.140625" style="16"/>
    <col min="5633" max="5633" width="6" style="16" customWidth="1"/>
    <col min="5634" max="5634" width="17.5703125" style="16" customWidth="1"/>
    <col min="5635" max="5635" width="8.140625" style="16" customWidth="1"/>
    <col min="5636" max="5636" width="15.85546875" style="16" customWidth="1"/>
    <col min="5637" max="5637" width="8.28515625" style="16" customWidth="1"/>
    <col min="5638" max="5638" width="8.85546875" style="16" customWidth="1"/>
    <col min="5639" max="5640" width="7.85546875" style="16" customWidth="1"/>
    <col min="5641" max="5888" width="9.140625" style="16"/>
    <col min="5889" max="5889" width="6" style="16" customWidth="1"/>
    <col min="5890" max="5890" width="17.5703125" style="16" customWidth="1"/>
    <col min="5891" max="5891" width="8.140625" style="16" customWidth="1"/>
    <col min="5892" max="5892" width="15.85546875" style="16" customWidth="1"/>
    <col min="5893" max="5893" width="8.28515625" style="16" customWidth="1"/>
    <col min="5894" max="5894" width="8.85546875" style="16" customWidth="1"/>
    <col min="5895" max="5896" width="7.85546875" style="16" customWidth="1"/>
    <col min="5897" max="6144" width="9.140625" style="16"/>
    <col min="6145" max="6145" width="6" style="16" customWidth="1"/>
    <col min="6146" max="6146" width="17.5703125" style="16" customWidth="1"/>
    <col min="6147" max="6147" width="8.140625" style="16" customWidth="1"/>
    <col min="6148" max="6148" width="15.85546875" style="16" customWidth="1"/>
    <col min="6149" max="6149" width="8.28515625" style="16" customWidth="1"/>
    <col min="6150" max="6150" width="8.85546875" style="16" customWidth="1"/>
    <col min="6151" max="6152" width="7.85546875" style="16" customWidth="1"/>
    <col min="6153" max="6400" width="9.140625" style="16"/>
    <col min="6401" max="6401" width="6" style="16" customWidth="1"/>
    <col min="6402" max="6402" width="17.5703125" style="16" customWidth="1"/>
    <col min="6403" max="6403" width="8.140625" style="16" customWidth="1"/>
    <col min="6404" max="6404" width="15.85546875" style="16" customWidth="1"/>
    <col min="6405" max="6405" width="8.28515625" style="16" customWidth="1"/>
    <col min="6406" max="6406" width="8.85546875" style="16" customWidth="1"/>
    <col min="6407" max="6408" width="7.85546875" style="16" customWidth="1"/>
    <col min="6409" max="6656" width="9.140625" style="16"/>
    <col min="6657" max="6657" width="6" style="16" customWidth="1"/>
    <col min="6658" max="6658" width="17.5703125" style="16" customWidth="1"/>
    <col min="6659" max="6659" width="8.140625" style="16" customWidth="1"/>
    <col min="6660" max="6660" width="15.85546875" style="16" customWidth="1"/>
    <col min="6661" max="6661" width="8.28515625" style="16" customWidth="1"/>
    <col min="6662" max="6662" width="8.85546875" style="16" customWidth="1"/>
    <col min="6663" max="6664" width="7.85546875" style="16" customWidth="1"/>
    <col min="6665" max="6912" width="9.140625" style="16"/>
    <col min="6913" max="6913" width="6" style="16" customWidth="1"/>
    <col min="6914" max="6914" width="17.5703125" style="16" customWidth="1"/>
    <col min="6915" max="6915" width="8.140625" style="16" customWidth="1"/>
    <col min="6916" max="6916" width="15.85546875" style="16" customWidth="1"/>
    <col min="6917" max="6917" width="8.28515625" style="16" customWidth="1"/>
    <col min="6918" max="6918" width="8.85546875" style="16" customWidth="1"/>
    <col min="6919" max="6920" width="7.85546875" style="16" customWidth="1"/>
    <col min="6921" max="7168" width="9.140625" style="16"/>
    <col min="7169" max="7169" width="6" style="16" customWidth="1"/>
    <col min="7170" max="7170" width="17.5703125" style="16" customWidth="1"/>
    <col min="7171" max="7171" width="8.140625" style="16" customWidth="1"/>
    <col min="7172" max="7172" width="15.85546875" style="16" customWidth="1"/>
    <col min="7173" max="7173" width="8.28515625" style="16" customWidth="1"/>
    <col min="7174" max="7174" width="8.85546875" style="16" customWidth="1"/>
    <col min="7175" max="7176" width="7.85546875" style="16" customWidth="1"/>
    <col min="7177" max="7424" width="9.140625" style="16"/>
    <col min="7425" max="7425" width="6" style="16" customWidth="1"/>
    <col min="7426" max="7426" width="17.5703125" style="16" customWidth="1"/>
    <col min="7427" max="7427" width="8.140625" style="16" customWidth="1"/>
    <col min="7428" max="7428" width="15.85546875" style="16" customWidth="1"/>
    <col min="7429" max="7429" width="8.28515625" style="16" customWidth="1"/>
    <col min="7430" max="7430" width="8.85546875" style="16" customWidth="1"/>
    <col min="7431" max="7432" width="7.85546875" style="16" customWidth="1"/>
    <col min="7433" max="7680" width="9.140625" style="16"/>
    <col min="7681" max="7681" width="6" style="16" customWidth="1"/>
    <col min="7682" max="7682" width="17.5703125" style="16" customWidth="1"/>
    <col min="7683" max="7683" width="8.140625" style="16" customWidth="1"/>
    <col min="7684" max="7684" width="15.85546875" style="16" customWidth="1"/>
    <col min="7685" max="7685" width="8.28515625" style="16" customWidth="1"/>
    <col min="7686" max="7686" width="8.85546875" style="16" customWidth="1"/>
    <col min="7687" max="7688" width="7.85546875" style="16" customWidth="1"/>
    <col min="7689" max="7936" width="9.140625" style="16"/>
    <col min="7937" max="7937" width="6" style="16" customWidth="1"/>
    <col min="7938" max="7938" width="17.5703125" style="16" customWidth="1"/>
    <col min="7939" max="7939" width="8.140625" style="16" customWidth="1"/>
    <col min="7940" max="7940" width="15.85546875" style="16" customWidth="1"/>
    <col min="7941" max="7941" width="8.28515625" style="16" customWidth="1"/>
    <col min="7942" max="7942" width="8.85546875" style="16" customWidth="1"/>
    <col min="7943" max="7944" width="7.85546875" style="16" customWidth="1"/>
    <col min="7945" max="8192" width="9.140625" style="16"/>
    <col min="8193" max="8193" width="6" style="16" customWidth="1"/>
    <col min="8194" max="8194" width="17.5703125" style="16" customWidth="1"/>
    <col min="8195" max="8195" width="8.140625" style="16" customWidth="1"/>
    <col min="8196" max="8196" width="15.85546875" style="16" customWidth="1"/>
    <col min="8197" max="8197" width="8.28515625" style="16" customWidth="1"/>
    <col min="8198" max="8198" width="8.85546875" style="16" customWidth="1"/>
    <col min="8199" max="8200" width="7.85546875" style="16" customWidth="1"/>
    <col min="8201" max="8448" width="9.140625" style="16"/>
    <col min="8449" max="8449" width="6" style="16" customWidth="1"/>
    <col min="8450" max="8450" width="17.5703125" style="16" customWidth="1"/>
    <col min="8451" max="8451" width="8.140625" style="16" customWidth="1"/>
    <col min="8452" max="8452" width="15.85546875" style="16" customWidth="1"/>
    <col min="8453" max="8453" width="8.28515625" style="16" customWidth="1"/>
    <col min="8454" max="8454" width="8.85546875" style="16" customWidth="1"/>
    <col min="8455" max="8456" width="7.85546875" style="16" customWidth="1"/>
    <col min="8457" max="8704" width="9.140625" style="16"/>
    <col min="8705" max="8705" width="6" style="16" customWidth="1"/>
    <col min="8706" max="8706" width="17.5703125" style="16" customWidth="1"/>
    <col min="8707" max="8707" width="8.140625" style="16" customWidth="1"/>
    <col min="8708" max="8708" width="15.85546875" style="16" customWidth="1"/>
    <col min="8709" max="8709" width="8.28515625" style="16" customWidth="1"/>
    <col min="8710" max="8710" width="8.85546875" style="16" customWidth="1"/>
    <col min="8711" max="8712" width="7.85546875" style="16" customWidth="1"/>
    <col min="8713" max="8960" width="9.140625" style="16"/>
    <col min="8961" max="8961" width="6" style="16" customWidth="1"/>
    <col min="8962" max="8962" width="17.5703125" style="16" customWidth="1"/>
    <col min="8963" max="8963" width="8.140625" style="16" customWidth="1"/>
    <col min="8964" max="8964" width="15.85546875" style="16" customWidth="1"/>
    <col min="8965" max="8965" width="8.28515625" style="16" customWidth="1"/>
    <col min="8966" max="8966" width="8.85546875" style="16" customWidth="1"/>
    <col min="8967" max="8968" width="7.85546875" style="16" customWidth="1"/>
    <col min="8969" max="9216" width="9.140625" style="16"/>
    <col min="9217" max="9217" width="6" style="16" customWidth="1"/>
    <col min="9218" max="9218" width="17.5703125" style="16" customWidth="1"/>
    <col min="9219" max="9219" width="8.140625" style="16" customWidth="1"/>
    <col min="9220" max="9220" width="15.85546875" style="16" customWidth="1"/>
    <col min="9221" max="9221" width="8.28515625" style="16" customWidth="1"/>
    <col min="9222" max="9222" width="8.85546875" style="16" customWidth="1"/>
    <col min="9223" max="9224" width="7.85546875" style="16" customWidth="1"/>
    <col min="9225" max="9472" width="9.140625" style="16"/>
    <col min="9473" max="9473" width="6" style="16" customWidth="1"/>
    <col min="9474" max="9474" width="17.5703125" style="16" customWidth="1"/>
    <col min="9475" max="9475" width="8.140625" style="16" customWidth="1"/>
    <col min="9476" max="9476" width="15.85546875" style="16" customWidth="1"/>
    <col min="9477" max="9477" width="8.28515625" style="16" customWidth="1"/>
    <col min="9478" max="9478" width="8.85546875" style="16" customWidth="1"/>
    <col min="9479" max="9480" width="7.85546875" style="16" customWidth="1"/>
    <col min="9481" max="9728" width="9.140625" style="16"/>
    <col min="9729" max="9729" width="6" style="16" customWidth="1"/>
    <col min="9730" max="9730" width="17.5703125" style="16" customWidth="1"/>
    <col min="9731" max="9731" width="8.140625" style="16" customWidth="1"/>
    <col min="9732" max="9732" width="15.85546875" style="16" customWidth="1"/>
    <col min="9733" max="9733" width="8.28515625" style="16" customWidth="1"/>
    <col min="9734" max="9734" width="8.85546875" style="16" customWidth="1"/>
    <col min="9735" max="9736" width="7.85546875" style="16" customWidth="1"/>
    <col min="9737" max="9984" width="9.140625" style="16"/>
    <col min="9985" max="9985" width="6" style="16" customWidth="1"/>
    <col min="9986" max="9986" width="17.5703125" style="16" customWidth="1"/>
    <col min="9987" max="9987" width="8.140625" style="16" customWidth="1"/>
    <col min="9988" max="9988" width="15.85546875" style="16" customWidth="1"/>
    <col min="9989" max="9989" width="8.28515625" style="16" customWidth="1"/>
    <col min="9990" max="9990" width="8.85546875" style="16" customWidth="1"/>
    <col min="9991" max="9992" width="7.85546875" style="16" customWidth="1"/>
    <col min="9993" max="10240" width="9.140625" style="16"/>
    <col min="10241" max="10241" width="6" style="16" customWidth="1"/>
    <col min="10242" max="10242" width="17.5703125" style="16" customWidth="1"/>
    <col min="10243" max="10243" width="8.140625" style="16" customWidth="1"/>
    <col min="10244" max="10244" width="15.85546875" style="16" customWidth="1"/>
    <col min="10245" max="10245" width="8.28515625" style="16" customWidth="1"/>
    <col min="10246" max="10246" width="8.85546875" style="16" customWidth="1"/>
    <col min="10247" max="10248" width="7.85546875" style="16" customWidth="1"/>
    <col min="10249" max="10496" width="9.140625" style="16"/>
    <col min="10497" max="10497" width="6" style="16" customWidth="1"/>
    <col min="10498" max="10498" width="17.5703125" style="16" customWidth="1"/>
    <col min="10499" max="10499" width="8.140625" style="16" customWidth="1"/>
    <col min="10500" max="10500" width="15.85546875" style="16" customWidth="1"/>
    <col min="10501" max="10501" width="8.28515625" style="16" customWidth="1"/>
    <col min="10502" max="10502" width="8.85546875" style="16" customWidth="1"/>
    <col min="10503" max="10504" width="7.85546875" style="16" customWidth="1"/>
    <col min="10505" max="10752" width="9.140625" style="16"/>
    <col min="10753" max="10753" width="6" style="16" customWidth="1"/>
    <col min="10754" max="10754" width="17.5703125" style="16" customWidth="1"/>
    <col min="10755" max="10755" width="8.140625" style="16" customWidth="1"/>
    <col min="10756" max="10756" width="15.85546875" style="16" customWidth="1"/>
    <col min="10757" max="10757" width="8.28515625" style="16" customWidth="1"/>
    <col min="10758" max="10758" width="8.85546875" style="16" customWidth="1"/>
    <col min="10759" max="10760" width="7.85546875" style="16" customWidth="1"/>
    <col min="10761" max="11008" width="9.140625" style="16"/>
    <col min="11009" max="11009" width="6" style="16" customWidth="1"/>
    <col min="11010" max="11010" width="17.5703125" style="16" customWidth="1"/>
    <col min="11011" max="11011" width="8.140625" style="16" customWidth="1"/>
    <col min="11012" max="11012" width="15.85546875" style="16" customWidth="1"/>
    <col min="11013" max="11013" width="8.28515625" style="16" customWidth="1"/>
    <col min="11014" max="11014" width="8.85546875" style="16" customWidth="1"/>
    <col min="11015" max="11016" width="7.85546875" style="16" customWidth="1"/>
    <col min="11017" max="11264" width="9.140625" style="16"/>
    <col min="11265" max="11265" width="6" style="16" customWidth="1"/>
    <col min="11266" max="11266" width="17.5703125" style="16" customWidth="1"/>
    <col min="11267" max="11267" width="8.140625" style="16" customWidth="1"/>
    <col min="11268" max="11268" width="15.85546875" style="16" customWidth="1"/>
    <col min="11269" max="11269" width="8.28515625" style="16" customWidth="1"/>
    <col min="11270" max="11270" width="8.85546875" style="16" customWidth="1"/>
    <col min="11271" max="11272" width="7.85546875" style="16" customWidth="1"/>
    <col min="11273" max="11520" width="9.140625" style="16"/>
    <col min="11521" max="11521" width="6" style="16" customWidth="1"/>
    <col min="11522" max="11522" width="17.5703125" style="16" customWidth="1"/>
    <col min="11523" max="11523" width="8.140625" style="16" customWidth="1"/>
    <col min="11524" max="11524" width="15.85546875" style="16" customWidth="1"/>
    <col min="11525" max="11525" width="8.28515625" style="16" customWidth="1"/>
    <col min="11526" max="11526" width="8.85546875" style="16" customWidth="1"/>
    <col min="11527" max="11528" width="7.85546875" style="16" customWidth="1"/>
    <col min="11529" max="11776" width="9.140625" style="16"/>
    <col min="11777" max="11777" width="6" style="16" customWidth="1"/>
    <col min="11778" max="11778" width="17.5703125" style="16" customWidth="1"/>
    <col min="11779" max="11779" width="8.140625" style="16" customWidth="1"/>
    <col min="11780" max="11780" width="15.85546875" style="16" customWidth="1"/>
    <col min="11781" max="11781" width="8.28515625" style="16" customWidth="1"/>
    <col min="11782" max="11782" width="8.85546875" style="16" customWidth="1"/>
    <col min="11783" max="11784" width="7.85546875" style="16" customWidth="1"/>
    <col min="11785" max="12032" width="9.140625" style="16"/>
    <col min="12033" max="12033" width="6" style="16" customWidth="1"/>
    <col min="12034" max="12034" width="17.5703125" style="16" customWidth="1"/>
    <col min="12035" max="12035" width="8.140625" style="16" customWidth="1"/>
    <col min="12036" max="12036" width="15.85546875" style="16" customWidth="1"/>
    <col min="12037" max="12037" width="8.28515625" style="16" customWidth="1"/>
    <col min="12038" max="12038" width="8.85546875" style="16" customWidth="1"/>
    <col min="12039" max="12040" width="7.85546875" style="16" customWidth="1"/>
    <col min="12041" max="12288" width="9.140625" style="16"/>
    <col min="12289" max="12289" width="6" style="16" customWidth="1"/>
    <col min="12290" max="12290" width="17.5703125" style="16" customWidth="1"/>
    <col min="12291" max="12291" width="8.140625" style="16" customWidth="1"/>
    <col min="12292" max="12292" width="15.85546875" style="16" customWidth="1"/>
    <col min="12293" max="12293" width="8.28515625" style="16" customWidth="1"/>
    <col min="12294" max="12294" width="8.85546875" style="16" customWidth="1"/>
    <col min="12295" max="12296" width="7.85546875" style="16" customWidth="1"/>
    <col min="12297" max="12544" width="9.140625" style="16"/>
    <col min="12545" max="12545" width="6" style="16" customWidth="1"/>
    <col min="12546" max="12546" width="17.5703125" style="16" customWidth="1"/>
    <col min="12547" max="12547" width="8.140625" style="16" customWidth="1"/>
    <col min="12548" max="12548" width="15.85546875" style="16" customWidth="1"/>
    <col min="12549" max="12549" width="8.28515625" style="16" customWidth="1"/>
    <col min="12550" max="12550" width="8.85546875" style="16" customWidth="1"/>
    <col min="12551" max="12552" width="7.85546875" style="16" customWidth="1"/>
    <col min="12553" max="12800" width="9.140625" style="16"/>
    <col min="12801" max="12801" width="6" style="16" customWidth="1"/>
    <col min="12802" max="12802" width="17.5703125" style="16" customWidth="1"/>
    <col min="12803" max="12803" width="8.140625" style="16" customWidth="1"/>
    <col min="12804" max="12804" width="15.85546875" style="16" customWidth="1"/>
    <col min="12805" max="12805" width="8.28515625" style="16" customWidth="1"/>
    <col min="12806" max="12806" width="8.85546875" style="16" customWidth="1"/>
    <col min="12807" max="12808" width="7.85546875" style="16" customWidth="1"/>
    <col min="12809" max="13056" width="9.140625" style="16"/>
    <col min="13057" max="13057" width="6" style="16" customWidth="1"/>
    <col min="13058" max="13058" width="17.5703125" style="16" customWidth="1"/>
    <col min="13059" max="13059" width="8.140625" style="16" customWidth="1"/>
    <col min="13060" max="13060" width="15.85546875" style="16" customWidth="1"/>
    <col min="13061" max="13061" width="8.28515625" style="16" customWidth="1"/>
    <col min="13062" max="13062" width="8.85546875" style="16" customWidth="1"/>
    <col min="13063" max="13064" width="7.85546875" style="16" customWidth="1"/>
    <col min="13065" max="13312" width="9.140625" style="16"/>
    <col min="13313" max="13313" width="6" style="16" customWidth="1"/>
    <col min="13314" max="13314" width="17.5703125" style="16" customWidth="1"/>
    <col min="13315" max="13315" width="8.140625" style="16" customWidth="1"/>
    <col min="13316" max="13316" width="15.85546875" style="16" customWidth="1"/>
    <col min="13317" max="13317" width="8.28515625" style="16" customWidth="1"/>
    <col min="13318" max="13318" width="8.85546875" style="16" customWidth="1"/>
    <col min="13319" max="13320" width="7.85546875" style="16" customWidth="1"/>
    <col min="13321" max="13568" width="9.140625" style="16"/>
    <col min="13569" max="13569" width="6" style="16" customWidth="1"/>
    <col min="13570" max="13570" width="17.5703125" style="16" customWidth="1"/>
    <col min="13571" max="13571" width="8.140625" style="16" customWidth="1"/>
    <col min="13572" max="13572" width="15.85546875" style="16" customWidth="1"/>
    <col min="13573" max="13573" width="8.28515625" style="16" customWidth="1"/>
    <col min="13574" max="13574" width="8.85546875" style="16" customWidth="1"/>
    <col min="13575" max="13576" width="7.85546875" style="16" customWidth="1"/>
    <col min="13577" max="13824" width="9.140625" style="16"/>
    <col min="13825" max="13825" width="6" style="16" customWidth="1"/>
    <col min="13826" max="13826" width="17.5703125" style="16" customWidth="1"/>
    <col min="13827" max="13827" width="8.140625" style="16" customWidth="1"/>
    <col min="13828" max="13828" width="15.85546875" style="16" customWidth="1"/>
    <col min="13829" max="13829" width="8.28515625" style="16" customWidth="1"/>
    <col min="13830" max="13830" width="8.85546875" style="16" customWidth="1"/>
    <col min="13831" max="13832" width="7.85546875" style="16" customWidth="1"/>
    <col min="13833" max="14080" width="9.140625" style="16"/>
    <col min="14081" max="14081" width="6" style="16" customWidth="1"/>
    <col min="14082" max="14082" width="17.5703125" style="16" customWidth="1"/>
    <col min="14083" max="14083" width="8.140625" style="16" customWidth="1"/>
    <col min="14084" max="14084" width="15.85546875" style="16" customWidth="1"/>
    <col min="14085" max="14085" width="8.28515625" style="16" customWidth="1"/>
    <col min="14086" max="14086" width="8.85546875" style="16" customWidth="1"/>
    <col min="14087" max="14088" width="7.85546875" style="16" customWidth="1"/>
    <col min="14089" max="14336" width="9.140625" style="16"/>
    <col min="14337" max="14337" width="6" style="16" customWidth="1"/>
    <col min="14338" max="14338" width="17.5703125" style="16" customWidth="1"/>
    <col min="14339" max="14339" width="8.140625" style="16" customWidth="1"/>
    <col min="14340" max="14340" width="15.85546875" style="16" customWidth="1"/>
    <col min="14341" max="14341" width="8.28515625" style="16" customWidth="1"/>
    <col min="14342" max="14342" width="8.85546875" style="16" customWidth="1"/>
    <col min="14343" max="14344" width="7.85546875" style="16" customWidth="1"/>
    <col min="14345" max="14592" width="9.140625" style="16"/>
    <col min="14593" max="14593" width="6" style="16" customWidth="1"/>
    <col min="14594" max="14594" width="17.5703125" style="16" customWidth="1"/>
    <col min="14595" max="14595" width="8.140625" style="16" customWidth="1"/>
    <col min="14596" max="14596" width="15.85546875" style="16" customWidth="1"/>
    <col min="14597" max="14597" width="8.28515625" style="16" customWidth="1"/>
    <col min="14598" max="14598" width="8.85546875" style="16" customWidth="1"/>
    <col min="14599" max="14600" width="7.85546875" style="16" customWidth="1"/>
    <col min="14601" max="14848" width="9.140625" style="16"/>
    <col min="14849" max="14849" width="6" style="16" customWidth="1"/>
    <col min="14850" max="14850" width="17.5703125" style="16" customWidth="1"/>
    <col min="14851" max="14851" width="8.140625" style="16" customWidth="1"/>
    <col min="14852" max="14852" width="15.85546875" style="16" customWidth="1"/>
    <col min="14853" max="14853" width="8.28515625" style="16" customWidth="1"/>
    <col min="14854" max="14854" width="8.85546875" style="16" customWidth="1"/>
    <col min="14855" max="14856" width="7.85546875" style="16" customWidth="1"/>
    <col min="14857" max="15104" width="9.140625" style="16"/>
    <col min="15105" max="15105" width="6" style="16" customWidth="1"/>
    <col min="15106" max="15106" width="17.5703125" style="16" customWidth="1"/>
    <col min="15107" max="15107" width="8.140625" style="16" customWidth="1"/>
    <col min="15108" max="15108" width="15.85546875" style="16" customWidth="1"/>
    <col min="15109" max="15109" width="8.28515625" style="16" customWidth="1"/>
    <col min="15110" max="15110" width="8.85546875" style="16" customWidth="1"/>
    <col min="15111" max="15112" width="7.85546875" style="16" customWidth="1"/>
    <col min="15113" max="15360" width="9.140625" style="16"/>
    <col min="15361" max="15361" width="6" style="16" customWidth="1"/>
    <col min="15362" max="15362" width="17.5703125" style="16" customWidth="1"/>
    <col min="15363" max="15363" width="8.140625" style="16" customWidth="1"/>
    <col min="15364" max="15364" width="15.85546875" style="16" customWidth="1"/>
    <col min="15365" max="15365" width="8.28515625" style="16" customWidth="1"/>
    <col min="15366" max="15366" width="8.85546875" style="16" customWidth="1"/>
    <col min="15367" max="15368" width="7.85546875" style="16" customWidth="1"/>
    <col min="15369" max="15616" width="9.140625" style="16"/>
    <col min="15617" max="15617" width="6" style="16" customWidth="1"/>
    <col min="15618" max="15618" width="17.5703125" style="16" customWidth="1"/>
    <col min="15619" max="15619" width="8.140625" style="16" customWidth="1"/>
    <col min="15620" max="15620" width="15.85546875" style="16" customWidth="1"/>
    <col min="15621" max="15621" width="8.28515625" style="16" customWidth="1"/>
    <col min="15622" max="15622" width="8.85546875" style="16" customWidth="1"/>
    <col min="15623" max="15624" width="7.85546875" style="16" customWidth="1"/>
    <col min="15625" max="15872" width="9.140625" style="16"/>
    <col min="15873" max="15873" width="6" style="16" customWidth="1"/>
    <col min="15874" max="15874" width="17.5703125" style="16" customWidth="1"/>
    <col min="15875" max="15875" width="8.140625" style="16" customWidth="1"/>
    <col min="15876" max="15876" width="15.85546875" style="16" customWidth="1"/>
    <col min="15877" max="15877" width="8.28515625" style="16" customWidth="1"/>
    <col min="15878" max="15878" width="8.85546875" style="16" customWidth="1"/>
    <col min="15879" max="15880" width="7.85546875" style="16" customWidth="1"/>
    <col min="15881" max="16128" width="9.140625" style="16"/>
    <col min="16129" max="16129" width="6" style="16" customWidth="1"/>
    <col min="16130" max="16130" width="17.5703125" style="16" customWidth="1"/>
    <col min="16131" max="16131" width="8.140625" style="16" customWidth="1"/>
    <col min="16132" max="16132" width="15.85546875" style="16" customWidth="1"/>
    <col min="16133" max="16133" width="8.28515625" style="16" customWidth="1"/>
    <col min="16134" max="16134" width="8.85546875" style="16" customWidth="1"/>
    <col min="16135" max="16136" width="7.85546875" style="16" customWidth="1"/>
    <col min="16137" max="16384" width="9.140625" style="16"/>
  </cols>
  <sheetData>
    <row r="1" spans="1:10" ht="14.65" customHeight="1" x14ac:dyDescent="0.25">
      <c r="A1" s="93" t="s">
        <v>78</v>
      </c>
      <c r="B1" s="92"/>
      <c r="C1" s="92"/>
      <c r="D1" s="92"/>
      <c r="E1" s="92"/>
      <c r="F1" s="92"/>
      <c r="G1" s="92"/>
    </row>
    <row r="2" spans="1:10" ht="12.75" customHeight="1" x14ac:dyDescent="0.25">
      <c r="A2" s="93" t="s">
        <v>79</v>
      </c>
      <c r="B2" s="92"/>
      <c r="C2" s="92"/>
      <c r="D2" s="92"/>
      <c r="E2" s="92"/>
      <c r="F2" s="92"/>
      <c r="G2" s="92"/>
    </row>
    <row r="3" spans="1:10" ht="12.75" customHeight="1" x14ac:dyDescent="0.25">
      <c r="A3" s="17" t="s">
        <v>80</v>
      </c>
      <c r="B3" s="18"/>
      <c r="C3" s="18"/>
      <c r="D3" s="18"/>
      <c r="E3" s="18"/>
      <c r="F3" s="18"/>
      <c r="G3" s="18"/>
    </row>
    <row r="4" spans="1:10" ht="12.75" customHeight="1" x14ac:dyDescent="0.25"/>
    <row r="5" spans="1:10" ht="12.75" customHeight="1" x14ac:dyDescent="0.25">
      <c r="A5" s="19" t="s">
        <v>0</v>
      </c>
      <c r="B5" s="19" t="s">
        <v>1</v>
      </c>
      <c r="C5" s="19" t="s">
        <v>81</v>
      </c>
      <c r="D5" s="19" t="s">
        <v>82</v>
      </c>
      <c r="E5" s="19"/>
      <c r="F5" s="19" t="s">
        <v>83</v>
      </c>
      <c r="G5" s="19" t="s">
        <v>84</v>
      </c>
      <c r="H5" s="19"/>
    </row>
    <row r="6" spans="1:10" ht="12.75" customHeight="1" x14ac:dyDescent="0.25">
      <c r="G6" s="16">
        <v>1</v>
      </c>
      <c r="H6" s="16">
        <v>2</v>
      </c>
      <c r="I6" s="16">
        <v>3</v>
      </c>
    </row>
    <row r="7" spans="1:10" ht="12.75" customHeight="1" x14ac:dyDescent="0.25">
      <c r="A7" s="94" t="s">
        <v>85</v>
      </c>
      <c r="B7" s="95"/>
      <c r="C7" s="95"/>
      <c r="D7" s="95"/>
      <c r="E7" s="95"/>
      <c r="F7" s="95"/>
      <c r="G7" s="95"/>
      <c r="H7" s="20"/>
      <c r="I7" s="21"/>
    </row>
    <row r="8" spans="1:10" ht="12.75" customHeight="1" x14ac:dyDescent="0.25">
      <c r="A8" s="96" t="s">
        <v>86</v>
      </c>
      <c r="B8" s="97"/>
      <c r="C8" s="97"/>
      <c r="D8" s="97"/>
      <c r="E8" s="97"/>
      <c r="F8" s="97"/>
      <c r="G8" s="97"/>
    </row>
    <row r="9" spans="1:10" ht="12.75" customHeight="1" x14ac:dyDescent="0.25">
      <c r="A9" s="22" t="s">
        <v>5</v>
      </c>
      <c r="B9" s="23" t="s">
        <v>87</v>
      </c>
      <c r="C9" s="16">
        <v>2006</v>
      </c>
      <c r="D9" s="23" t="s">
        <v>88</v>
      </c>
      <c r="F9" s="16">
        <v>44.6</v>
      </c>
      <c r="G9" s="24">
        <v>20</v>
      </c>
      <c r="H9" s="24">
        <v>22.5</v>
      </c>
      <c r="I9" s="24">
        <v>25</v>
      </c>
      <c r="J9" s="16">
        <v>7</v>
      </c>
    </row>
    <row r="10" spans="1:10" ht="12.75" customHeight="1" x14ac:dyDescent="0.25">
      <c r="A10" s="22">
        <v>2</v>
      </c>
      <c r="B10" s="23" t="s">
        <v>89</v>
      </c>
      <c r="C10" s="16">
        <v>2006</v>
      </c>
      <c r="D10" s="23" t="s">
        <v>88</v>
      </c>
      <c r="F10" s="16">
        <v>44.7</v>
      </c>
      <c r="G10" s="24">
        <v>20</v>
      </c>
      <c r="H10" s="24">
        <v>22.5</v>
      </c>
      <c r="I10" s="25">
        <v>25</v>
      </c>
    </row>
    <row r="11" spans="1:10" ht="12.75" customHeight="1" x14ac:dyDescent="0.25">
      <c r="A11" s="22"/>
      <c r="B11" s="23" t="s">
        <v>90</v>
      </c>
      <c r="C11" s="16">
        <v>2002</v>
      </c>
      <c r="D11" s="23" t="s">
        <v>91</v>
      </c>
      <c r="F11" s="16">
        <v>57.6</v>
      </c>
      <c r="G11" s="24">
        <v>25</v>
      </c>
      <c r="H11" s="24">
        <v>30</v>
      </c>
      <c r="I11" s="26">
        <v>35</v>
      </c>
      <c r="J11" s="16">
        <v>5</v>
      </c>
    </row>
    <row r="12" spans="1:10" ht="12.75" customHeight="1" x14ac:dyDescent="0.25">
      <c r="A12" s="22">
        <v>4</v>
      </c>
      <c r="B12" s="23" t="s">
        <v>92</v>
      </c>
      <c r="C12" s="16">
        <v>2006</v>
      </c>
      <c r="D12" s="23" t="s">
        <v>93</v>
      </c>
      <c r="F12" s="16">
        <v>39.450000000000003</v>
      </c>
      <c r="G12" s="24">
        <v>20</v>
      </c>
      <c r="H12" s="24">
        <v>30</v>
      </c>
      <c r="I12" s="25">
        <v>32.5</v>
      </c>
    </row>
    <row r="13" spans="1:10" ht="12.75" customHeight="1" x14ac:dyDescent="0.25">
      <c r="A13" s="22">
        <v>5</v>
      </c>
      <c r="B13" s="23" t="s">
        <v>94</v>
      </c>
      <c r="C13" s="16">
        <v>2005</v>
      </c>
      <c r="D13" s="27" t="s">
        <v>95</v>
      </c>
      <c r="F13" s="16">
        <v>53.34</v>
      </c>
      <c r="G13" s="24">
        <v>30</v>
      </c>
      <c r="H13" s="23" t="s">
        <v>96</v>
      </c>
      <c r="I13" s="23" t="s">
        <v>96</v>
      </c>
    </row>
    <row r="14" spans="1:10" ht="12.75" customHeight="1" x14ac:dyDescent="0.25">
      <c r="A14" s="22">
        <v>6</v>
      </c>
      <c r="B14" s="23" t="s">
        <v>97</v>
      </c>
      <c r="C14" s="16">
        <v>2003</v>
      </c>
      <c r="D14" s="27" t="s">
        <v>98</v>
      </c>
      <c r="F14" s="16">
        <v>57.3</v>
      </c>
      <c r="G14" s="24">
        <v>30</v>
      </c>
      <c r="H14" s="24">
        <v>40</v>
      </c>
      <c r="I14" s="24">
        <v>55</v>
      </c>
      <c r="J14" s="28">
        <v>2</v>
      </c>
    </row>
    <row r="15" spans="1:10" ht="12.75" customHeight="1" x14ac:dyDescent="0.25">
      <c r="A15" s="22">
        <v>7</v>
      </c>
      <c r="B15" s="23" t="s">
        <v>99</v>
      </c>
      <c r="C15" s="16">
        <v>2005</v>
      </c>
      <c r="D15" s="27" t="s">
        <v>98</v>
      </c>
      <c r="F15" s="16">
        <v>57.8</v>
      </c>
      <c r="G15" s="24">
        <v>20</v>
      </c>
      <c r="H15" s="24">
        <v>30</v>
      </c>
      <c r="I15" s="23" t="s">
        <v>96</v>
      </c>
    </row>
    <row r="16" spans="1:10" ht="12.75" customHeight="1" x14ac:dyDescent="0.25">
      <c r="A16" s="22">
        <v>8</v>
      </c>
      <c r="B16" s="23" t="s">
        <v>100</v>
      </c>
      <c r="C16" s="16">
        <v>2003</v>
      </c>
      <c r="D16" s="27" t="s">
        <v>98</v>
      </c>
      <c r="F16" s="16">
        <v>57.1</v>
      </c>
      <c r="G16" s="24">
        <v>20</v>
      </c>
      <c r="H16" s="24">
        <v>30</v>
      </c>
      <c r="I16" s="24">
        <v>32.5</v>
      </c>
      <c r="J16" s="28">
        <v>6</v>
      </c>
    </row>
    <row r="17" spans="1:10" ht="12.75" customHeight="1" x14ac:dyDescent="0.25">
      <c r="A17" s="22">
        <v>9</v>
      </c>
      <c r="B17" s="23" t="s">
        <v>101</v>
      </c>
      <c r="C17" s="16">
        <v>2006</v>
      </c>
      <c r="D17" s="23" t="s">
        <v>102</v>
      </c>
      <c r="F17" s="16">
        <v>30.8</v>
      </c>
      <c r="G17" s="25">
        <v>20</v>
      </c>
      <c r="H17" s="23" t="s">
        <v>96</v>
      </c>
      <c r="I17" s="23" t="s">
        <v>96</v>
      </c>
    </row>
    <row r="18" spans="1:10" ht="12.75" customHeight="1" x14ac:dyDescent="0.25">
      <c r="A18" s="22">
        <v>10</v>
      </c>
      <c r="B18" s="23" t="s">
        <v>103</v>
      </c>
      <c r="C18" s="16">
        <v>2006</v>
      </c>
      <c r="D18" s="29" t="s">
        <v>104</v>
      </c>
      <c r="F18" s="16">
        <v>50.9</v>
      </c>
      <c r="G18" s="24">
        <v>20</v>
      </c>
      <c r="H18" s="24">
        <v>22.5</v>
      </c>
      <c r="I18" s="24">
        <v>25</v>
      </c>
      <c r="J18" s="16">
        <v>8</v>
      </c>
    </row>
    <row r="19" spans="1:10" ht="12.75" customHeight="1" x14ac:dyDescent="0.25">
      <c r="A19" s="22">
        <v>11</v>
      </c>
      <c r="B19" s="23" t="s">
        <v>105</v>
      </c>
      <c r="C19" s="16">
        <v>2006</v>
      </c>
      <c r="D19" s="29" t="s">
        <v>104</v>
      </c>
      <c r="F19" s="16">
        <v>36.200000000000003</v>
      </c>
      <c r="G19" s="24">
        <v>20</v>
      </c>
      <c r="H19" s="23" t="s">
        <v>96</v>
      </c>
      <c r="I19" s="23" t="s">
        <v>96</v>
      </c>
    </row>
    <row r="20" spans="1:10" ht="12.75" customHeight="1" x14ac:dyDescent="0.25">
      <c r="A20" s="22">
        <v>12</v>
      </c>
      <c r="B20" s="23" t="s">
        <v>106</v>
      </c>
      <c r="C20" s="16">
        <v>2006</v>
      </c>
      <c r="D20" s="29" t="s">
        <v>104</v>
      </c>
      <c r="F20" s="16">
        <v>35.1</v>
      </c>
      <c r="G20" s="24">
        <v>20</v>
      </c>
      <c r="H20" s="23" t="s">
        <v>96</v>
      </c>
      <c r="I20" s="23" t="s">
        <v>96</v>
      </c>
    </row>
    <row r="21" spans="1:10" ht="12.75" customHeight="1" x14ac:dyDescent="0.25">
      <c r="A21" s="22">
        <v>13</v>
      </c>
      <c r="B21" s="23" t="s">
        <v>107</v>
      </c>
      <c r="C21" s="16">
        <v>2001</v>
      </c>
      <c r="D21" s="29" t="s">
        <v>108</v>
      </c>
      <c r="F21" s="16">
        <v>56.8</v>
      </c>
      <c r="G21" s="24">
        <v>35</v>
      </c>
      <c r="H21" s="24">
        <v>45</v>
      </c>
      <c r="I21" s="24">
        <v>60</v>
      </c>
      <c r="J21" s="16">
        <v>1</v>
      </c>
    </row>
    <row r="22" spans="1:10" ht="12.75" customHeight="1" x14ac:dyDescent="0.25">
      <c r="A22" s="22">
        <v>14</v>
      </c>
      <c r="B22" s="23" t="s">
        <v>109</v>
      </c>
      <c r="C22" s="16">
        <v>2002</v>
      </c>
      <c r="D22" s="29" t="s">
        <v>110</v>
      </c>
      <c r="F22" s="16">
        <v>53.6</v>
      </c>
      <c r="G22" s="24">
        <v>40</v>
      </c>
      <c r="H22" s="25">
        <v>45</v>
      </c>
      <c r="I22" s="24">
        <v>45</v>
      </c>
      <c r="J22" s="16">
        <v>3</v>
      </c>
    </row>
    <row r="23" spans="1:10" ht="12.75" customHeight="1" x14ac:dyDescent="0.25">
      <c r="A23" s="22">
        <v>15</v>
      </c>
      <c r="B23" s="23" t="s">
        <v>111</v>
      </c>
      <c r="C23" s="23" t="s">
        <v>112</v>
      </c>
      <c r="D23" s="29" t="s">
        <v>113</v>
      </c>
      <c r="F23" s="23" t="s">
        <v>114</v>
      </c>
      <c r="G23" s="24">
        <v>20</v>
      </c>
      <c r="H23" s="23" t="s">
        <v>96</v>
      </c>
      <c r="I23" s="23" t="s">
        <v>96</v>
      </c>
    </row>
    <row r="24" spans="1:10" ht="12.75" customHeight="1" x14ac:dyDescent="0.25">
      <c r="A24" s="22">
        <v>16</v>
      </c>
      <c r="B24" s="23" t="s">
        <v>115</v>
      </c>
      <c r="C24" s="16">
        <v>2006</v>
      </c>
      <c r="D24" s="29" t="s">
        <v>113</v>
      </c>
      <c r="F24" s="16">
        <v>41.9</v>
      </c>
      <c r="G24" s="24">
        <v>20</v>
      </c>
      <c r="H24" s="23" t="s">
        <v>96</v>
      </c>
      <c r="I24" s="23" t="s">
        <v>96</v>
      </c>
    </row>
    <row r="25" spans="1:10" ht="12.75" customHeight="1" x14ac:dyDescent="0.25">
      <c r="A25" s="22">
        <v>17</v>
      </c>
      <c r="B25" s="23" t="s">
        <v>116</v>
      </c>
      <c r="C25" s="16">
        <v>2006</v>
      </c>
      <c r="D25" s="23" t="s">
        <v>102</v>
      </c>
      <c r="F25" s="16">
        <v>39.005000000000003</v>
      </c>
      <c r="G25" s="24">
        <v>22.5</v>
      </c>
      <c r="H25" s="24">
        <v>25</v>
      </c>
      <c r="I25" s="25">
        <v>27.5</v>
      </c>
    </row>
    <row r="26" spans="1:10" ht="12.75" customHeight="1" x14ac:dyDescent="0.25">
      <c r="A26" s="22"/>
      <c r="B26" s="23" t="s">
        <v>117</v>
      </c>
      <c r="C26" s="16">
        <v>2003</v>
      </c>
      <c r="D26" s="23" t="s">
        <v>118</v>
      </c>
      <c r="F26" s="16">
        <v>59.9</v>
      </c>
      <c r="G26" s="24">
        <v>27.5</v>
      </c>
      <c r="H26" s="25">
        <v>32.5</v>
      </c>
      <c r="I26" s="23" t="s">
        <v>119</v>
      </c>
    </row>
    <row r="27" spans="1:10" ht="12.75" customHeight="1" x14ac:dyDescent="0.25">
      <c r="A27" s="22"/>
      <c r="B27" s="23" t="s">
        <v>120</v>
      </c>
      <c r="C27" s="16">
        <v>2006</v>
      </c>
      <c r="D27" s="27" t="s">
        <v>121</v>
      </c>
      <c r="F27" s="16">
        <v>59.8</v>
      </c>
      <c r="G27" s="24">
        <v>25</v>
      </c>
      <c r="H27" s="24">
        <v>30</v>
      </c>
      <c r="I27" s="24">
        <v>40</v>
      </c>
      <c r="J27" s="28">
        <v>4</v>
      </c>
    </row>
    <row r="28" spans="1:10" ht="12.75" customHeight="1" x14ac:dyDescent="0.25">
      <c r="A28" s="22"/>
      <c r="B28" s="23" t="s">
        <v>122</v>
      </c>
      <c r="C28" s="16">
        <v>2006</v>
      </c>
      <c r="D28" s="27" t="s">
        <v>98</v>
      </c>
      <c r="F28" s="16">
        <v>44.6</v>
      </c>
      <c r="G28" s="24">
        <v>20</v>
      </c>
      <c r="H28" s="24">
        <v>22.5</v>
      </c>
      <c r="I28" s="23" t="s">
        <v>96</v>
      </c>
    </row>
    <row r="29" spans="1:10" ht="12.75" customHeight="1" x14ac:dyDescent="0.25">
      <c r="A29" s="22"/>
      <c r="B29" s="23" t="s">
        <v>123</v>
      </c>
      <c r="C29" s="16">
        <v>2006</v>
      </c>
      <c r="D29" s="29" t="s">
        <v>124</v>
      </c>
      <c r="F29" s="16">
        <v>42.2</v>
      </c>
      <c r="G29" s="24">
        <v>20</v>
      </c>
      <c r="H29" s="23" t="s">
        <v>96</v>
      </c>
      <c r="I29" s="23" t="s">
        <v>96</v>
      </c>
    </row>
    <row r="30" spans="1:10" ht="12.75" customHeight="1" x14ac:dyDescent="0.25">
      <c r="A30" s="22">
        <v>8</v>
      </c>
      <c r="B30" s="23" t="s">
        <v>125</v>
      </c>
      <c r="C30" s="30">
        <v>2003</v>
      </c>
      <c r="D30" s="27" t="s">
        <v>126</v>
      </c>
      <c r="E30" s="30"/>
      <c r="F30" s="16">
        <v>54.65</v>
      </c>
      <c r="G30" s="31">
        <v>30</v>
      </c>
      <c r="H30" s="32">
        <v>40</v>
      </c>
      <c r="I30" s="33" t="s">
        <v>119</v>
      </c>
    </row>
    <row r="31" spans="1:10" ht="12.75" customHeight="1" x14ac:dyDescent="0.25">
      <c r="A31" s="22"/>
      <c r="B31" s="23"/>
      <c r="D31" s="29"/>
    </row>
    <row r="32" spans="1:10" ht="12.75" customHeight="1" x14ac:dyDescent="0.25">
      <c r="A32" s="22"/>
      <c r="B32" s="23"/>
      <c r="D32" s="23"/>
    </row>
    <row r="34" spans="1:11" ht="12.75" customHeight="1" x14ac:dyDescent="0.25">
      <c r="A34" s="91" t="s">
        <v>127</v>
      </c>
      <c r="B34" s="92"/>
      <c r="C34" s="92"/>
      <c r="D34" s="92"/>
      <c r="E34" s="92"/>
      <c r="F34" s="92"/>
      <c r="G34" s="92"/>
    </row>
    <row r="35" spans="1:11" ht="12.75" customHeight="1" x14ac:dyDescent="0.25">
      <c r="A35" s="34" t="s">
        <v>128</v>
      </c>
      <c r="B35" s="35" t="s">
        <v>129</v>
      </c>
      <c r="C35" s="30">
        <v>2000</v>
      </c>
      <c r="D35" s="30" t="s">
        <v>67</v>
      </c>
      <c r="E35" s="30"/>
      <c r="F35" s="30">
        <v>62.2</v>
      </c>
      <c r="G35" s="36">
        <v>70</v>
      </c>
      <c r="H35" s="37">
        <v>75</v>
      </c>
      <c r="I35" s="38">
        <v>85</v>
      </c>
    </row>
    <row r="36" spans="1:11" ht="12.75" customHeight="1" x14ac:dyDescent="0.25">
      <c r="A36" s="34">
        <v>2</v>
      </c>
      <c r="B36" s="39" t="s">
        <v>130</v>
      </c>
      <c r="C36" s="40">
        <v>2006</v>
      </c>
      <c r="D36" s="23" t="s">
        <v>93</v>
      </c>
      <c r="E36" s="30"/>
      <c r="F36" s="40">
        <v>65.099999999999994</v>
      </c>
      <c r="G36" s="31">
        <v>30</v>
      </c>
      <c r="H36" s="41" t="s">
        <v>96</v>
      </c>
      <c r="I36" s="42" t="s">
        <v>96</v>
      </c>
    </row>
    <row r="37" spans="1:11" ht="12.75" customHeight="1" x14ac:dyDescent="0.25">
      <c r="A37" s="34">
        <v>3</v>
      </c>
      <c r="B37" s="39" t="s">
        <v>131</v>
      </c>
      <c r="C37" s="40">
        <v>2003</v>
      </c>
      <c r="D37" s="27" t="s">
        <v>126</v>
      </c>
      <c r="E37" s="30"/>
      <c r="F37" s="40">
        <v>60.55</v>
      </c>
      <c r="G37" s="31">
        <v>40</v>
      </c>
      <c r="H37" s="43">
        <v>50</v>
      </c>
      <c r="I37" s="43">
        <v>57.5</v>
      </c>
    </row>
    <row r="38" spans="1:11" ht="12.75" customHeight="1" x14ac:dyDescent="0.25">
      <c r="A38" s="34">
        <v>4</v>
      </c>
      <c r="B38" s="39" t="s">
        <v>132</v>
      </c>
      <c r="C38" s="40">
        <v>2004</v>
      </c>
      <c r="D38" s="29" t="s">
        <v>108</v>
      </c>
      <c r="E38" s="30"/>
      <c r="F38" s="40">
        <v>60.7</v>
      </c>
      <c r="G38" s="31">
        <v>40</v>
      </c>
      <c r="H38" s="43">
        <v>50</v>
      </c>
      <c r="I38" s="44">
        <v>60</v>
      </c>
    </row>
    <row r="39" spans="1:11" ht="12.75" customHeight="1" x14ac:dyDescent="0.25">
      <c r="A39" s="34">
        <v>5</v>
      </c>
      <c r="B39" s="39" t="s">
        <v>133</v>
      </c>
      <c r="C39" s="40">
        <v>2005</v>
      </c>
      <c r="D39" s="29" t="s">
        <v>134</v>
      </c>
      <c r="E39" s="30"/>
      <c r="F39" s="40">
        <v>64.5</v>
      </c>
      <c r="G39" s="31">
        <v>35</v>
      </c>
      <c r="H39" s="44">
        <v>45</v>
      </c>
      <c r="I39" s="42" t="s">
        <v>119</v>
      </c>
    </row>
    <row r="40" spans="1:11" ht="12.75" customHeight="1" x14ac:dyDescent="0.25">
      <c r="A40" s="34">
        <v>6</v>
      </c>
      <c r="B40" s="39" t="s">
        <v>135</v>
      </c>
      <c r="C40" s="40">
        <v>2003</v>
      </c>
      <c r="D40" s="29" t="s">
        <v>136</v>
      </c>
      <c r="E40" s="30"/>
      <c r="F40" s="40">
        <v>61.3</v>
      </c>
      <c r="G40" s="31">
        <v>50</v>
      </c>
      <c r="H40" s="43">
        <v>55</v>
      </c>
      <c r="I40" s="43">
        <v>62.5</v>
      </c>
    </row>
    <row r="41" spans="1:11" ht="12.75" customHeight="1" x14ac:dyDescent="0.25">
      <c r="A41" s="34"/>
      <c r="B41" s="39"/>
      <c r="C41" s="40"/>
      <c r="D41" s="29"/>
      <c r="E41" s="30"/>
      <c r="F41" s="40"/>
      <c r="G41" s="30"/>
      <c r="H41" s="28"/>
      <c r="I41" s="40"/>
      <c r="K41" s="23"/>
    </row>
    <row r="42" spans="1:11" ht="12.75" customHeight="1" x14ac:dyDescent="0.25">
      <c r="A42" s="34"/>
      <c r="B42" s="28"/>
      <c r="C42" s="40"/>
      <c r="D42" s="40"/>
      <c r="E42" s="30"/>
      <c r="F42" s="40"/>
      <c r="G42" s="30"/>
      <c r="H42" s="28"/>
      <c r="I42" s="40"/>
    </row>
    <row r="43" spans="1:11" ht="12.75" customHeight="1" x14ac:dyDescent="0.25">
      <c r="A43" s="34"/>
      <c r="E43" s="30"/>
      <c r="G43" s="30"/>
    </row>
    <row r="44" spans="1:11" ht="12.75" customHeight="1" x14ac:dyDescent="0.25">
      <c r="A44" s="91" t="s">
        <v>137</v>
      </c>
      <c r="B44" s="92"/>
      <c r="C44" s="92"/>
      <c r="D44" s="92"/>
      <c r="E44" s="92"/>
      <c r="F44" s="92"/>
      <c r="G44" s="92"/>
      <c r="H44" s="35"/>
    </row>
    <row r="45" spans="1:11" ht="12.75" customHeight="1" x14ac:dyDescent="0.25">
      <c r="A45" s="34" t="s">
        <v>128</v>
      </c>
      <c r="B45" s="35" t="s">
        <v>138</v>
      </c>
      <c r="C45" s="30">
        <v>2000</v>
      </c>
      <c r="D45" s="30" t="s">
        <v>67</v>
      </c>
      <c r="E45" s="30"/>
      <c r="F45" s="30">
        <v>70.900000000000006</v>
      </c>
      <c r="G45" s="36">
        <v>70</v>
      </c>
      <c r="H45" s="37">
        <v>77.5</v>
      </c>
      <c r="I45" s="45">
        <v>87.5</v>
      </c>
    </row>
    <row r="46" spans="1:11" ht="12.75" customHeight="1" x14ac:dyDescent="0.25">
      <c r="A46" s="34" t="s">
        <v>139</v>
      </c>
      <c r="B46" s="35" t="s">
        <v>140</v>
      </c>
      <c r="C46" s="30">
        <v>2000</v>
      </c>
      <c r="D46" s="30" t="s">
        <v>67</v>
      </c>
      <c r="E46" s="30"/>
      <c r="F46" s="30">
        <v>70.349999999999994</v>
      </c>
      <c r="G46" s="36">
        <v>57.5</v>
      </c>
      <c r="H46" s="37">
        <v>60</v>
      </c>
      <c r="I46" s="45">
        <v>62.5</v>
      </c>
    </row>
    <row r="47" spans="1:11" ht="12.75" customHeight="1" x14ac:dyDescent="0.25">
      <c r="A47" s="34">
        <v>3</v>
      </c>
      <c r="B47" s="46" t="s">
        <v>141</v>
      </c>
      <c r="C47" s="30">
        <v>2001</v>
      </c>
      <c r="D47" s="27" t="s">
        <v>121</v>
      </c>
      <c r="E47" s="30"/>
      <c r="F47" s="30">
        <v>73.3</v>
      </c>
      <c r="G47" s="31">
        <v>95</v>
      </c>
      <c r="H47" s="45">
        <v>100</v>
      </c>
      <c r="I47" s="24">
        <v>105</v>
      </c>
    </row>
    <row r="48" spans="1:11" ht="12.75" customHeight="1" x14ac:dyDescent="0.25">
      <c r="A48" s="34">
        <v>4</v>
      </c>
      <c r="B48" s="46" t="s">
        <v>142</v>
      </c>
      <c r="C48" s="30">
        <v>2001</v>
      </c>
      <c r="D48" s="27" t="s">
        <v>95</v>
      </c>
      <c r="E48" s="30"/>
      <c r="F48" s="30">
        <v>69.7</v>
      </c>
      <c r="G48" s="31">
        <v>60</v>
      </c>
      <c r="H48" s="32">
        <v>70</v>
      </c>
      <c r="I48" s="42" t="s">
        <v>96</v>
      </c>
    </row>
    <row r="49" spans="1:9" ht="12.75" customHeight="1" x14ac:dyDescent="0.25">
      <c r="A49" s="34">
        <v>5</v>
      </c>
      <c r="B49" s="46" t="s">
        <v>143</v>
      </c>
      <c r="C49" s="30">
        <v>2006</v>
      </c>
      <c r="D49" s="27" t="s">
        <v>93</v>
      </c>
      <c r="E49" s="30"/>
      <c r="F49" s="30">
        <v>68.599999999999994</v>
      </c>
      <c r="G49" s="31">
        <v>30</v>
      </c>
      <c r="H49" s="47">
        <v>35</v>
      </c>
      <c r="I49" s="29" t="s">
        <v>96</v>
      </c>
    </row>
    <row r="50" spans="1:9" ht="12.75" customHeight="1" x14ac:dyDescent="0.25">
      <c r="A50" s="34">
        <v>6</v>
      </c>
      <c r="B50" s="46" t="s">
        <v>144</v>
      </c>
      <c r="C50" s="30">
        <v>2001</v>
      </c>
      <c r="D50" s="27" t="s">
        <v>126</v>
      </c>
      <c r="E50" s="30"/>
      <c r="F50" s="30">
        <v>71.849999999999994</v>
      </c>
      <c r="G50" s="31">
        <v>35</v>
      </c>
      <c r="H50" s="47">
        <v>40</v>
      </c>
      <c r="I50" s="43">
        <v>45</v>
      </c>
    </row>
    <row r="51" spans="1:9" ht="12.75" customHeight="1" x14ac:dyDescent="0.25">
      <c r="A51" s="34">
        <v>7</v>
      </c>
      <c r="B51" s="46" t="s">
        <v>145</v>
      </c>
      <c r="C51" s="30">
        <v>2003</v>
      </c>
      <c r="D51" s="27" t="s">
        <v>126</v>
      </c>
      <c r="E51" s="30"/>
      <c r="F51" s="30">
        <v>73.95</v>
      </c>
      <c r="G51" s="31">
        <v>40</v>
      </c>
      <c r="H51" s="45">
        <v>50</v>
      </c>
      <c r="I51" s="25">
        <v>62.5</v>
      </c>
    </row>
    <row r="52" spans="1:9" ht="12.75" customHeight="1" x14ac:dyDescent="0.25">
      <c r="A52" s="34">
        <v>8</v>
      </c>
      <c r="B52" s="46" t="s">
        <v>146</v>
      </c>
      <c r="C52" s="30">
        <v>2005</v>
      </c>
      <c r="D52" s="27" t="s">
        <v>95</v>
      </c>
      <c r="E52" s="30"/>
      <c r="F52" s="30">
        <v>69.400000000000006</v>
      </c>
      <c r="G52" s="31">
        <v>40</v>
      </c>
      <c r="H52" s="47">
        <v>50</v>
      </c>
      <c r="I52" s="24">
        <v>60</v>
      </c>
    </row>
    <row r="53" spans="1:9" ht="12.75" customHeight="1" x14ac:dyDescent="0.25">
      <c r="A53" s="34">
        <v>9</v>
      </c>
      <c r="B53" s="46" t="s">
        <v>147</v>
      </c>
      <c r="C53" s="30">
        <v>2000</v>
      </c>
      <c r="D53" s="27" t="s">
        <v>121</v>
      </c>
      <c r="E53" s="30"/>
      <c r="F53" s="30">
        <v>69.45</v>
      </c>
      <c r="G53" s="31">
        <v>65</v>
      </c>
      <c r="H53" s="47">
        <v>70</v>
      </c>
      <c r="I53" s="25">
        <v>75</v>
      </c>
    </row>
    <row r="54" spans="1:9" ht="12.75" customHeight="1" x14ac:dyDescent="0.25">
      <c r="A54" s="34">
        <v>10</v>
      </c>
      <c r="B54" s="46" t="s">
        <v>148</v>
      </c>
      <c r="C54" s="30">
        <v>2003</v>
      </c>
      <c r="D54" s="30" t="s">
        <v>67</v>
      </c>
      <c r="E54" s="30"/>
      <c r="F54" s="30">
        <v>67.45</v>
      </c>
      <c r="G54" s="31">
        <v>50</v>
      </c>
      <c r="H54" s="32">
        <v>60</v>
      </c>
      <c r="I54" s="33" t="s">
        <v>96</v>
      </c>
    </row>
    <row r="55" spans="1:9" ht="12.75" customHeight="1" x14ac:dyDescent="0.25">
      <c r="A55" s="34">
        <v>11</v>
      </c>
      <c r="B55" s="46" t="s">
        <v>149</v>
      </c>
      <c r="C55" s="30">
        <v>2002</v>
      </c>
      <c r="D55" s="27" t="s">
        <v>98</v>
      </c>
      <c r="E55" s="30"/>
      <c r="F55" s="30">
        <v>67</v>
      </c>
      <c r="G55" s="31">
        <v>32.5</v>
      </c>
      <c r="H55" s="32">
        <v>70</v>
      </c>
      <c r="I55" s="25">
        <v>70</v>
      </c>
    </row>
    <row r="56" spans="1:9" ht="12.75" customHeight="1" x14ac:dyDescent="0.25">
      <c r="A56" s="34">
        <v>12</v>
      </c>
      <c r="B56" s="46" t="s">
        <v>150</v>
      </c>
      <c r="C56" s="30">
        <v>2003</v>
      </c>
      <c r="D56" s="27" t="s">
        <v>98</v>
      </c>
      <c r="E56" s="30"/>
      <c r="F56" s="30">
        <v>61.4</v>
      </c>
      <c r="G56" s="31">
        <v>30</v>
      </c>
      <c r="H56" s="47">
        <v>35</v>
      </c>
      <c r="I56" s="24">
        <v>37.5</v>
      </c>
    </row>
    <row r="57" spans="1:9" ht="12.75" customHeight="1" x14ac:dyDescent="0.25">
      <c r="A57" s="34">
        <v>13</v>
      </c>
      <c r="B57" s="46" t="s">
        <v>151</v>
      </c>
      <c r="C57" s="30">
        <v>2005</v>
      </c>
      <c r="D57" s="27" t="s">
        <v>98</v>
      </c>
      <c r="E57" s="30"/>
      <c r="F57" s="30">
        <v>66.7</v>
      </c>
      <c r="G57" s="31">
        <v>25</v>
      </c>
      <c r="H57" s="47">
        <v>27.5</v>
      </c>
      <c r="I57" s="24">
        <v>30</v>
      </c>
    </row>
    <row r="58" spans="1:9" ht="12.75" customHeight="1" x14ac:dyDescent="0.25">
      <c r="A58" s="34">
        <v>14</v>
      </c>
      <c r="B58" s="46" t="s">
        <v>152</v>
      </c>
      <c r="C58" s="30">
        <v>2001</v>
      </c>
      <c r="D58" s="27" t="s">
        <v>153</v>
      </c>
      <c r="E58" s="30"/>
      <c r="F58" s="48" t="s">
        <v>154</v>
      </c>
      <c r="G58" s="31">
        <v>35</v>
      </c>
      <c r="H58" s="47">
        <v>50</v>
      </c>
      <c r="I58" s="24">
        <v>75</v>
      </c>
    </row>
    <row r="59" spans="1:9" ht="12.75" customHeight="1" x14ac:dyDescent="0.25">
      <c r="A59" s="34">
        <v>15</v>
      </c>
      <c r="B59" s="46" t="s">
        <v>155</v>
      </c>
      <c r="C59" s="30">
        <v>2004</v>
      </c>
      <c r="D59" s="30" t="s">
        <v>67</v>
      </c>
      <c r="E59" s="30"/>
      <c r="F59" s="27" t="s">
        <v>156</v>
      </c>
      <c r="G59" s="49">
        <v>50</v>
      </c>
      <c r="H59" s="47">
        <v>60</v>
      </c>
      <c r="I59" s="24">
        <v>65</v>
      </c>
    </row>
    <row r="60" spans="1:9" ht="12.75" customHeight="1" x14ac:dyDescent="0.25">
      <c r="A60" s="34">
        <v>16</v>
      </c>
      <c r="B60" s="46" t="s">
        <v>157</v>
      </c>
      <c r="C60" s="30">
        <v>2003</v>
      </c>
      <c r="D60" s="27" t="s">
        <v>158</v>
      </c>
      <c r="E60" s="30"/>
      <c r="F60" s="30">
        <v>67</v>
      </c>
      <c r="G60" s="31">
        <v>65</v>
      </c>
      <c r="H60" s="47">
        <v>75</v>
      </c>
      <c r="I60" s="25">
        <v>77.5</v>
      </c>
    </row>
    <row r="61" spans="1:9" ht="12.75" customHeight="1" x14ac:dyDescent="0.25">
      <c r="A61" s="34">
        <v>17</v>
      </c>
      <c r="B61" s="46" t="s">
        <v>159</v>
      </c>
      <c r="C61" s="30">
        <v>2000</v>
      </c>
      <c r="D61" s="27" t="s">
        <v>160</v>
      </c>
      <c r="E61" s="30"/>
      <c r="F61" s="30">
        <v>72</v>
      </c>
      <c r="G61" s="31">
        <v>40</v>
      </c>
      <c r="H61" s="47">
        <v>50</v>
      </c>
      <c r="I61" s="24">
        <v>80</v>
      </c>
    </row>
    <row r="62" spans="1:9" ht="12.75" customHeight="1" x14ac:dyDescent="0.25">
      <c r="A62" s="34">
        <v>18</v>
      </c>
      <c r="B62" s="46" t="s">
        <v>161</v>
      </c>
      <c r="C62" s="30">
        <v>2003</v>
      </c>
      <c r="D62" s="27" t="s">
        <v>160</v>
      </c>
      <c r="E62" s="30"/>
      <c r="F62" s="30">
        <v>69.349999999999994</v>
      </c>
      <c r="G62" s="31">
        <v>60</v>
      </c>
      <c r="H62" s="32">
        <v>70</v>
      </c>
      <c r="I62" s="50">
        <v>70</v>
      </c>
    </row>
    <row r="63" spans="1:9" ht="12.75" customHeight="1" x14ac:dyDescent="0.25">
      <c r="A63" s="34">
        <v>19</v>
      </c>
      <c r="B63" s="46" t="s">
        <v>162</v>
      </c>
      <c r="C63" s="30">
        <v>2001</v>
      </c>
      <c r="D63" s="27" t="s">
        <v>163</v>
      </c>
      <c r="E63" s="30"/>
      <c r="F63" s="30">
        <v>69.900000000000006</v>
      </c>
      <c r="G63" s="49">
        <v>70</v>
      </c>
      <c r="H63" s="32">
        <v>70</v>
      </c>
      <c r="I63" s="23" t="s">
        <v>96</v>
      </c>
    </row>
    <row r="64" spans="1:9" ht="12.75" customHeight="1" x14ac:dyDescent="0.25">
      <c r="A64" s="34">
        <v>20</v>
      </c>
      <c r="B64" s="46" t="s">
        <v>164</v>
      </c>
      <c r="C64" s="30">
        <v>2003</v>
      </c>
      <c r="D64" s="30" t="s">
        <v>67</v>
      </c>
      <c r="E64" s="30"/>
      <c r="F64" s="30">
        <v>65.5</v>
      </c>
      <c r="G64" s="31">
        <v>50</v>
      </c>
      <c r="H64" s="32">
        <v>55</v>
      </c>
      <c r="I64" s="33" t="s">
        <v>119</v>
      </c>
    </row>
    <row r="65" spans="1:8" ht="12.75" customHeight="1" x14ac:dyDescent="0.25">
      <c r="A65" s="34"/>
      <c r="B65" s="46"/>
      <c r="C65" s="30"/>
      <c r="D65" s="27"/>
      <c r="E65" s="30"/>
      <c r="F65" s="30"/>
      <c r="G65" s="30"/>
      <c r="H65" s="35"/>
    </row>
    <row r="66" spans="1:8" ht="12.75" customHeight="1" x14ac:dyDescent="0.25">
      <c r="A66" s="34"/>
      <c r="B66" s="35"/>
      <c r="C66" s="30"/>
      <c r="D66" s="30"/>
      <c r="E66" s="30"/>
      <c r="F66" s="30"/>
      <c r="G66" s="30"/>
      <c r="H66" s="35"/>
    </row>
    <row r="67" spans="1:8" ht="12.75" customHeight="1" x14ac:dyDescent="0.25">
      <c r="A67" s="34"/>
      <c r="B67" s="35"/>
      <c r="C67" s="30"/>
      <c r="D67" s="30"/>
      <c r="E67" s="30"/>
      <c r="F67" s="30"/>
      <c r="G67" s="30"/>
      <c r="H67" s="35"/>
    </row>
    <row r="68" spans="1:8" ht="12.75" customHeight="1" x14ac:dyDescent="0.25">
      <c r="A68" s="91" t="s">
        <v>165</v>
      </c>
      <c r="B68" s="92"/>
      <c r="C68" s="92"/>
      <c r="D68" s="92"/>
      <c r="E68" s="92"/>
      <c r="F68" s="92"/>
      <c r="G68" s="92"/>
      <c r="H68" s="35"/>
    </row>
    <row r="69" spans="1:8" ht="12.75" customHeight="1" x14ac:dyDescent="0.25">
      <c r="A69" s="34" t="s">
        <v>128</v>
      </c>
      <c r="B69" s="35"/>
      <c r="C69" s="30"/>
      <c r="D69" s="30"/>
      <c r="E69" s="30"/>
      <c r="F69" s="30"/>
      <c r="G69" s="30"/>
    </row>
    <row r="70" spans="1:8" ht="12.75" customHeight="1" x14ac:dyDescent="0.25">
      <c r="A70" s="34" t="s">
        <v>139</v>
      </c>
      <c r="B70" s="35"/>
      <c r="C70" s="30"/>
      <c r="D70" s="30"/>
      <c r="E70" s="30"/>
      <c r="F70" s="30"/>
      <c r="G70" s="30"/>
      <c r="H70" s="35"/>
    </row>
    <row r="71" spans="1:8" ht="12.75" customHeight="1" x14ac:dyDescent="0.25">
      <c r="A71" s="91" t="s">
        <v>166</v>
      </c>
      <c r="B71" s="92"/>
      <c r="C71" s="92"/>
      <c r="D71" s="92"/>
      <c r="E71" s="92"/>
      <c r="F71" s="92"/>
      <c r="G71" s="92"/>
      <c r="H71" s="35"/>
    </row>
    <row r="72" spans="1:8" ht="12.75" customHeight="1" x14ac:dyDescent="0.25">
      <c r="A72" s="51">
        <v>1</v>
      </c>
      <c r="B72" s="46"/>
      <c r="C72" s="30"/>
      <c r="D72" s="27"/>
      <c r="E72" s="30"/>
      <c r="F72" s="35"/>
      <c r="G72" s="35"/>
    </row>
    <row r="73" spans="1:8" ht="12.75" customHeight="1" x14ac:dyDescent="0.25">
      <c r="A73" s="34">
        <v>2</v>
      </c>
      <c r="B73" s="35"/>
      <c r="C73" s="30"/>
      <c r="D73" s="30"/>
      <c r="E73" s="30"/>
      <c r="F73" s="30"/>
      <c r="G73" s="30"/>
      <c r="H73" s="35"/>
    </row>
    <row r="74" spans="1:8" ht="12.75" customHeight="1" x14ac:dyDescent="0.25">
      <c r="A74" s="91" t="s">
        <v>167</v>
      </c>
      <c r="B74" s="92"/>
      <c r="C74" s="92"/>
      <c r="D74" s="92"/>
      <c r="E74" s="92"/>
      <c r="F74" s="92"/>
      <c r="G74" s="92"/>
      <c r="H74" s="35"/>
    </row>
    <row r="75" spans="1:8" ht="12.75" customHeight="1" x14ac:dyDescent="0.25">
      <c r="A75" s="34" t="s">
        <v>128</v>
      </c>
      <c r="B75" s="35"/>
      <c r="C75" s="30"/>
      <c r="D75" s="30"/>
      <c r="E75" s="30"/>
      <c r="F75" s="30"/>
      <c r="G75" s="30"/>
    </row>
    <row r="76" spans="1:8" ht="12.75" customHeight="1" x14ac:dyDescent="0.25">
      <c r="A76" s="34" t="s">
        <v>139</v>
      </c>
      <c r="B76" s="35"/>
      <c r="C76" s="30"/>
      <c r="D76" s="30"/>
      <c r="E76" s="30"/>
      <c r="F76" s="30"/>
      <c r="G76" s="30"/>
      <c r="H76" s="35"/>
    </row>
    <row r="77" spans="1:8" ht="12.75" customHeight="1" x14ac:dyDescent="0.25">
      <c r="A77" s="34" t="s">
        <v>168</v>
      </c>
      <c r="B77" s="35"/>
      <c r="C77" s="30"/>
      <c r="D77" s="30"/>
      <c r="E77" s="30"/>
      <c r="F77" s="30"/>
      <c r="G77" s="30"/>
      <c r="H77" s="35"/>
    </row>
    <row r="78" spans="1:8" ht="12.75" customHeight="1" x14ac:dyDescent="0.25">
      <c r="A78" s="91" t="s">
        <v>169</v>
      </c>
      <c r="B78" s="92"/>
      <c r="C78" s="92"/>
      <c r="D78" s="92"/>
      <c r="E78" s="92"/>
      <c r="F78" s="92"/>
      <c r="G78" s="92"/>
      <c r="H78" s="35"/>
    </row>
    <row r="79" spans="1:8" ht="12.75" customHeight="1" x14ac:dyDescent="0.25">
      <c r="A79" s="34" t="s">
        <v>128</v>
      </c>
      <c r="B79" s="35"/>
      <c r="C79" s="30"/>
      <c r="D79" s="30"/>
      <c r="E79" s="30"/>
      <c r="F79" s="30"/>
      <c r="G79" s="30"/>
    </row>
    <row r="80" spans="1:8" ht="12.75" customHeight="1" x14ac:dyDescent="0.25">
      <c r="H80" s="35"/>
    </row>
    <row r="81" spans="1:8" ht="12.75" customHeight="1" x14ac:dyDescent="0.25">
      <c r="A81" s="34"/>
      <c r="B81" s="35"/>
      <c r="C81" s="30"/>
      <c r="D81" s="30"/>
      <c r="E81" s="30"/>
      <c r="F81" s="30"/>
      <c r="G81" s="30"/>
    </row>
    <row r="82" spans="1:8" ht="12.75" customHeight="1" x14ac:dyDescent="0.25">
      <c r="A82" s="34"/>
      <c r="B82" s="35"/>
      <c r="C82" s="30"/>
      <c r="D82" s="30"/>
      <c r="E82" s="30"/>
      <c r="F82" s="30"/>
      <c r="G82" s="30"/>
      <c r="H82" s="35"/>
    </row>
    <row r="83" spans="1:8" ht="12.75" customHeight="1" x14ac:dyDescent="0.25">
      <c r="A83" s="34"/>
      <c r="B83" s="35"/>
      <c r="C83" s="30"/>
      <c r="D83" s="30"/>
      <c r="E83" s="30"/>
      <c r="F83" s="30"/>
      <c r="G83" s="30"/>
      <c r="H83" s="35"/>
    </row>
    <row r="84" spans="1:8" ht="12.75" customHeight="1" x14ac:dyDescent="0.25">
      <c r="A84" s="34"/>
      <c r="B84" s="35"/>
      <c r="C84" s="30"/>
      <c r="D84" s="30"/>
      <c r="E84" s="30"/>
      <c r="F84" s="30"/>
      <c r="G84" s="30"/>
      <c r="H84" s="35"/>
    </row>
    <row r="85" spans="1:8" ht="12.75" customHeight="1" x14ac:dyDescent="0.25">
      <c r="A85" s="34"/>
      <c r="B85" s="35"/>
      <c r="C85" s="30"/>
      <c r="D85" s="30"/>
      <c r="E85" s="30"/>
      <c r="F85" s="30"/>
      <c r="G85" s="30"/>
      <c r="H85" s="35"/>
    </row>
    <row r="86" spans="1:8" ht="12.75" customHeight="1" x14ac:dyDescent="0.25">
      <c r="A86" s="34"/>
      <c r="B86" s="35"/>
      <c r="C86" s="30"/>
      <c r="D86" s="30"/>
      <c r="E86" s="30"/>
      <c r="F86" s="30"/>
      <c r="G86" s="30"/>
      <c r="H86" s="35"/>
    </row>
    <row r="87" spans="1:8" ht="12.75" customHeight="1" x14ac:dyDescent="0.25">
      <c r="A87" s="34"/>
      <c r="B87" s="35"/>
      <c r="C87" s="30"/>
      <c r="D87" s="30"/>
      <c r="E87" s="30"/>
      <c r="F87" s="30"/>
      <c r="G87" s="30"/>
      <c r="H87" s="35"/>
    </row>
    <row r="88" spans="1:8" ht="12.75" customHeight="1" x14ac:dyDescent="0.25">
      <c r="A88" s="34"/>
      <c r="B88" s="35"/>
      <c r="C88" s="30"/>
      <c r="D88" s="30"/>
      <c r="E88" s="30"/>
      <c r="F88" s="30"/>
      <c r="G88" s="30"/>
      <c r="H88" s="35"/>
    </row>
    <row r="89" spans="1:8" ht="12.75" customHeight="1" x14ac:dyDescent="0.25">
      <c r="A89" s="34"/>
      <c r="B89" s="35"/>
      <c r="C89" s="30"/>
      <c r="D89" s="30"/>
      <c r="E89" s="30"/>
      <c r="F89" s="30"/>
      <c r="G89" s="30"/>
      <c r="H89" s="35"/>
    </row>
    <row r="90" spans="1:8" ht="12.75" customHeight="1" x14ac:dyDescent="0.25">
      <c r="A90" s="34"/>
      <c r="B90" s="35"/>
      <c r="C90" s="30"/>
      <c r="D90" s="30"/>
      <c r="E90" s="30"/>
      <c r="F90" s="30"/>
      <c r="G90" s="30"/>
      <c r="H90" s="35"/>
    </row>
    <row r="91" spans="1:8" ht="12.75" customHeight="1" x14ac:dyDescent="0.25">
      <c r="A91" s="34"/>
      <c r="B91" s="35"/>
      <c r="C91" s="30"/>
      <c r="D91" s="30"/>
      <c r="E91" s="30"/>
      <c r="F91" s="30"/>
      <c r="G91" s="30"/>
      <c r="H91" s="35"/>
    </row>
    <row r="92" spans="1:8" ht="12.75" customHeight="1" x14ac:dyDescent="0.25">
      <c r="A92" s="34"/>
      <c r="B92" s="46"/>
      <c r="C92" s="30"/>
      <c r="D92" s="27"/>
      <c r="E92" s="30"/>
      <c r="F92" s="35"/>
      <c r="G92" s="35"/>
      <c r="H92" s="35"/>
    </row>
    <row r="93" spans="1:8" ht="12.75" customHeight="1" x14ac:dyDescent="0.25">
      <c r="A93" s="34"/>
      <c r="B93" s="35"/>
      <c r="C93" s="30"/>
      <c r="D93" s="30"/>
      <c r="E93" s="30"/>
      <c r="F93" s="30"/>
      <c r="G93" s="30"/>
    </row>
    <row r="94" spans="1:8" ht="12.75" customHeight="1" x14ac:dyDescent="0.25">
      <c r="A94" s="34"/>
      <c r="B94" s="35"/>
      <c r="C94" s="30"/>
      <c r="D94" s="30"/>
      <c r="E94" s="30"/>
      <c r="F94" s="30"/>
      <c r="G94" s="30"/>
      <c r="H94" s="35"/>
    </row>
    <row r="95" spans="1:8" ht="12.75" customHeight="1" x14ac:dyDescent="0.25">
      <c r="A95" s="34"/>
      <c r="B95" s="35"/>
      <c r="C95" s="30"/>
      <c r="D95" s="30"/>
      <c r="E95" s="30"/>
      <c r="F95" s="30"/>
      <c r="G95" s="30"/>
      <c r="H95" s="35"/>
    </row>
    <row r="96" spans="1:8" ht="12.75" customHeight="1" x14ac:dyDescent="0.25">
      <c r="A96" s="34"/>
      <c r="B96" s="35"/>
      <c r="C96" s="30"/>
      <c r="D96" s="30"/>
      <c r="E96" s="30"/>
      <c r="F96" s="30"/>
      <c r="G96" s="30"/>
      <c r="H96" s="35"/>
    </row>
    <row r="97" spans="1:8" ht="12.75" customHeight="1" x14ac:dyDescent="0.25">
      <c r="A97" s="34"/>
      <c r="B97" s="35"/>
      <c r="C97" s="30"/>
      <c r="D97" s="30"/>
      <c r="E97" s="30"/>
      <c r="F97" s="30"/>
      <c r="G97" s="30"/>
      <c r="H97" s="35"/>
    </row>
    <row r="98" spans="1:8" ht="12.75" customHeight="1" x14ac:dyDescent="0.25">
      <c r="A98" s="34"/>
      <c r="B98" s="35"/>
      <c r="C98" s="30"/>
      <c r="D98" s="30"/>
      <c r="E98" s="30"/>
      <c r="F98" s="30"/>
      <c r="G98" s="30"/>
      <c r="H98" s="35"/>
    </row>
    <row r="99" spans="1:8" ht="12.75" customHeight="1" x14ac:dyDescent="0.25">
      <c r="A99" s="34"/>
      <c r="B99" s="35"/>
      <c r="C99" s="30"/>
      <c r="D99" s="30"/>
      <c r="E99" s="30"/>
      <c r="F99" s="30"/>
      <c r="G99" s="30"/>
      <c r="H99" s="35"/>
    </row>
    <row r="100" spans="1:8" ht="12.75" customHeight="1" x14ac:dyDescent="0.25">
      <c r="A100" s="34"/>
      <c r="B100" s="35"/>
      <c r="C100" s="30"/>
      <c r="D100" s="30"/>
      <c r="E100" s="30"/>
      <c r="F100" s="30"/>
      <c r="G100" s="30"/>
      <c r="H100" s="35"/>
    </row>
    <row r="101" spans="1:8" ht="12.75" customHeight="1" x14ac:dyDescent="0.25">
      <c r="A101" s="34"/>
      <c r="B101" s="35"/>
      <c r="C101" s="30"/>
      <c r="D101" s="30"/>
      <c r="E101" s="30"/>
      <c r="F101" s="30"/>
      <c r="G101" s="30"/>
      <c r="H101" s="35"/>
    </row>
    <row r="102" spans="1:8" ht="12.75" customHeight="1" x14ac:dyDescent="0.25">
      <c r="A102" s="34"/>
      <c r="B102" s="35"/>
      <c r="C102" s="30"/>
      <c r="D102" s="30"/>
      <c r="E102" s="30"/>
      <c r="F102" s="30"/>
      <c r="G102" s="30"/>
      <c r="H102" s="35"/>
    </row>
    <row r="103" spans="1:8" ht="12.75" customHeight="1" x14ac:dyDescent="0.25">
      <c r="H103" s="35"/>
    </row>
    <row r="104" spans="1:8" ht="12.75" customHeight="1" x14ac:dyDescent="0.25">
      <c r="A104" s="34"/>
      <c r="B104" s="35"/>
      <c r="C104" s="30"/>
      <c r="D104" s="30"/>
      <c r="E104" s="30"/>
      <c r="F104" s="30"/>
      <c r="G104" s="30"/>
    </row>
    <row r="105" spans="1:8" ht="12.75" customHeight="1" x14ac:dyDescent="0.25">
      <c r="A105" s="34"/>
      <c r="B105" s="35"/>
      <c r="C105" s="30"/>
      <c r="D105" s="30"/>
      <c r="E105" s="30"/>
      <c r="F105" s="30"/>
      <c r="G105" s="30"/>
      <c r="H105" s="35"/>
    </row>
    <row r="106" spans="1:8" ht="12.75" customHeight="1" x14ac:dyDescent="0.25">
      <c r="A106" s="34"/>
      <c r="B106" s="35"/>
      <c r="C106" s="30"/>
      <c r="D106" s="30"/>
      <c r="E106" s="30"/>
      <c r="F106" s="30"/>
      <c r="G106" s="30"/>
      <c r="H106" s="35"/>
    </row>
    <row r="107" spans="1:8" ht="12.75" customHeight="1" x14ac:dyDescent="0.25">
      <c r="A107" s="34"/>
      <c r="B107" s="35"/>
      <c r="C107" s="30"/>
      <c r="D107" s="30"/>
      <c r="E107" s="30"/>
      <c r="F107" s="30"/>
      <c r="G107" s="30"/>
      <c r="H107" s="35"/>
    </row>
    <row r="108" spans="1:8" ht="12.75" customHeight="1" x14ac:dyDescent="0.25">
      <c r="A108" s="34"/>
      <c r="B108" s="35"/>
      <c r="C108" s="30"/>
      <c r="D108" s="30"/>
      <c r="E108" s="30"/>
      <c r="F108" s="30"/>
      <c r="G108" s="30"/>
      <c r="H108" s="35"/>
    </row>
    <row r="109" spans="1:8" ht="12.75" customHeight="1" x14ac:dyDescent="0.25">
      <c r="H109" s="35"/>
    </row>
    <row r="110" spans="1:8" ht="12.75" customHeight="1" x14ac:dyDescent="0.25">
      <c r="H110" s="28"/>
    </row>
    <row r="111" spans="1:8" ht="12.75" customHeight="1" x14ac:dyDescent="0.25">
      <c r="H111" s="28"/>
    </row>
    <row r="112" spans="1:8" ht="12.75" customHeight="1" x14ac:dyDescent="0.25">
      <c r="A112" s="34"/>
      <c r="B112" s="35"/>
      <c r="C112" s="30"/>
      <c r="D112" s="30"/>
      <c r="E112" s="30"/>
      <c r="F112" s="30"/>
      <c r="G112" s="30"/>
    </row>
    <row r="113" spans="1:8" ht="12.75" customHeight="1" x14ac:dyDescent="0.25">
      <c r="A113" s="34"/>
      <c r="B113" s="35"/>
      <c r="C113" s="30"/>
      <c r="D113" s="30"/>
      <c r="E113" s="30"/>
      <c r="F113" s="30"/>
      <c r="G113" s="30"/>
      <c r="H113" s="35"/>
    </row>
    <row r="114" spans="1:8" ht="12.75" customHeight="1" x14ac:dyDescent="0.25">
      <c r="A114" s="34"/>
      <c r="B114" s="35"/>
      <c r="C114" s="30"/>
      <c r="D114" s="30"/>
      <c r="E114" s="30"/>
      <c r="F114" s="30"/>
      <c r="G114" s="30"/>
      <c r="H114" s="35"/>
    </row>
    <row r="115" spans="1:8" ht="12.75" customHeight="1" x14ac:dyDescent="0.25">
      <c r="A115" s="34"/>
      <c r="B115" s="35"/>
      <c r="C115" s="30"/>
      <c r="D115" s="30"/>
      <c r="E115" s="30"/>
      <c r="F115" s="30"/>
      <c r="G115" s="30"/>
      <c r="H115" s="35"/>
    </row>
    <row r="116" spans="1:8" ht="12.75" customHeight="1" x14ac:dyDescent="0.25">
      <c r="A116" s="34"/>
      <c r="B116" s="35"/>
      <c r="C116" s="30"/>
      <c r="D116" s="30"/>
      <c r="E116" s="30"/>
      <c r="F116" s="30"/>
      <c r="G116" s="30"/>
      <c r="H116" s="35"/>
    </row>
    <row r="117" spans="1:8" ht="12.75" customHeight="1" x14ac:dyDescent="0.25">
      <c r="A117" s="34"/>
      <c r="B117" s="35"/>
      <c r="C117" s="30"/>
      <c r="D117" s="30"/>
      <c r="E117" s="30"/>
      <c r="F117" s="30"/>
      <c r="G117" s="30"/>
      <c r="H117" s="35"/>
    </row>
    <row r="118" spans="1:8" ht="12.75" customHeight="1" x14ac:dyDescent="0.25">
      <c r="H118" s="35"/>
    </row>
    <row r="119" spans="1:8" ht="12.75" customHeight="1" x14ac:dyDescent="0.25">
      <c r="A119" s="34"/>
      <c r="B119" s="35"/>
      <c r="C119" s="30"/>
      <c r="D119" s="30"/>
      <c r="E119" s="30"/>
      <c r="F119" s="30"/>
      <c r="G119" s="30"/>
    </row>
    <row r="120" spans="1:8" ht="12.75" customHeight="1" x14ac:dyDescent="0.25">
      <c r="A120" s="34"/>
      <c r="B120" s="35"/>
      <c r="C120" s="30"/>
      <c r="D120" s="30"/>
      <c r="E120" s="30"/>
      <c r="F120" s="30"/>
      <c r="G120" s="30"/>
      <c r="H120" s="35"/>
    </row>
    <row r="121" spans="1:8" ht="12.75" customHeight="1" x14ac:dyDescent="0.25">
      <c r="A121" s="34"/>
      <c r="B121" s="35"/>
      <c r="C121" s="30"/>
      <c r="D121" s="30"/>
      <c r="E121" s="30"/>
      <c r="F121" s="30"/>
      <c r="G121" s="30"/>
      <c r="H121" s="35"/>
    </row>
    <row r="122" spans="1:8" ht="12.75" customHeight="1" x14ac:dyDescent="0.25">
      <c r="A122" s="34"/>
      <c r="H122" s="35"/>
    </row>
    <row r="123" spans="1:8" ht="12.75" customHeight="1" x14ac:dyDescent="0.25">
      <c r="A123" s="34"/>
      <c r="B123" s="35"/>
      <c r="C123" s="30"/>
      <c r="D123" s="30"/>
      <c r="E123" s="30"/>
      <c r="F123" s="30"/>
      <c r="G123" s="30"/>
    </row>
    <row r="124" spans="1:8" ht="12.75" customHeight="1" x14ac:dyDescent="0.25">
      <c r="A124" s="34"/>
      <c r="B124" s="35"/>
      <c r="C124" s="30"/>
      <c r="D124" s="30"/>
      <c r="E124" s="30"/>
      <c r="F124" s="30"/>
      <c r="G124" s="30"/>
      <c r="H124" s="35"/>
    </row>
    <row r="125" spans="1:8" ht="12.75" customHeight="1" x14ac:dyDescent="0.25">
      <c r="H125" s="35"/>
    </row>
    <row r="126" spans="1:8" ht="12.75" customHeight="1" x14ac:dyDescent="0.25">
      <c r="A126" s="34"/>
      <c r="B126" s="35"/>
      <c r="C126" s="30"/>
      <c r="D126" s="30"/>
      <c r="E126" s="30"/>
      <c r="F126" s="30"/>
      <c r="G126" s="30"/>
    </row>
  </sheetData>
  <mergeCells count="10">
    <mergeCell ref="A68:G68"/>
    <mergeCell ref="A71:G71"/>
    <mergeCell ref="A74:G74"/>
    <mergeCell ref="A78:G78"/>
    <mergeCell ref="A1:G1"/>
    <mergeCell ref="A2:G2"/>
    <mergeCell ref="A7:G7"/>
    <mergeCell ref="A8:G8"/>
    <mergeCell ref="A34:G34"/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93"/>
  <sheetViews>
    <sheetView topLeftCell="A43" workbookViewId="0">
      <selection activeCell="N53" sqref="N53"/>
    </sheetView>
  </sheetViews>
  <sheetFormatPr defaultRowHeight="15" x14ac:dyDescent="0.25"/>
  <cols>
    <col min="1" max="1" width="4.5703125" customWidth="1"/>
    <col min="2" max="2" width="20.7109375" customWidth="1"/>
    <col min="4" max="4" width="21.85546875" customWidth="1"/>
    <col min="12" max="12" width="8.140625" customWidth="1"/>
  </cols>
  <sheetData>
    <row r="1" spans="1:11" x14ac:dyDescent="0.25">
      <c r="A1" s="103" t="s">
        <v>170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25">
      <c r="A2" s="103" t="s">
        <v>171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5">
      <c r="A3" s="103" t="s">
        <v>172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5">
      <c r="A4" s="52" t="s">
        <v>173</v>
      </c>
      <c r="B4" s="52" t="s">
        <v>174</v>
      </c>
      <c r="C4" s="53" t="s">
        <v>81</v>
      </c>
      <c r="D4" s="53" t="s">
        <v>175</v>
      </c>
      <c r="E4" s="53" t="s">
        <v>176</v>
      </c>
      <c r="F4" s="53" t="s">
        <v>177</v>
      </c>
      <c r="G4" s="53" t="s">
        <v>178</v>
      </c>
      <c r="H4" s="53" t="s">
        <v>179</v>
      </c>
      <c r="I4" s="53" t="s">
        <v>180</v>
      </c>
      <c r="J4" s="53" t="s">
        <v>181</v>
      </c>
      <c r="K4" s="53" t="s">
        <v>182</v>
      </c>
    </row>
    <row r="5" spans="1:11" x14ac:dyDescent="0.25">
      <c r="A5" s="104" t="s">
        <v>183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x14ac:dyDescent="0.25">
      <c r="A6" s="101" t="s">
        <v>86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x14ac:dyDescent="0.25">
      <c r="A7" s="55">
        <v>1</v>
      </c>
      <c r="B7" s="55" t="s">
        <v>184</v>
      </c>
      <c r="C7" s="56">
        <v>2005</v>
      </c>
      <c r="D7" s="56" t="s">
        <v>185</v>
      </c>
      <c r="E7" s="57" t="s">
        <v>186</v>
      </c>
      <c r="F7" s="56">
        <v>20</v>
      </c>
      <c r="G7" s="56">
        <v>25</v>
      </c>
      <c r="H7" s="56">
        <v>30</v>
      </c>
      <c r="I7" s="56">
        <v>30</v>
      </c>
      <c r="J7" s="56"/>
      <c r="K7" s="56"/>
    </row>
    <row r="8" spans="1:11" x14ac:dyDescent="0.25">
      <c r="A8" s="55">
        <v>2</v>
      </c>
      <c r="B8" s="55" t="s">
        <v>188</v>
      </c>
      <c r="C8" s="56">
        <v>2005</v>
      </c>
      <c r="D8" s="56" t="s">
        <v>185</v>
      </c>
      <c r="E8" s="57" t="s">
        <v>189</v>
      </c>
      <c r="F8" s="56">
        <v>20</v>
      </c>
      <c r="G8" s="56">
        <v>25</v>
      </c>
      <c r="H8" s="56">
        <v>30</v>
      </c>
      <c r="I8" s="56">
        <v>30</v>
      </c>
      <c r="J8" s="56"/>
      <c r="K8" s="56"/>
    </row>
    <row r="9" spans="1:11" x14ac:dyDescent="0.25">
      <c r="A9" s="55">
        <v>3</v>
      </c>
      <c r="B9" s="58" t="s">
        <v>190</v>
      </c>
      <c r="C9" s="59">
        <v>2004</v>
      </c>
      <c r="D9" s="59" t="s">
        <v>191</v>
      </c>
      <c r="E9" s="60" t="s">
        <v>192</v>
      </c>
      <c r="F9" s="56">
        <v>20</v>
      </c>
      <c r="G9" s="59">
        <v>25</v>
      </c>
      <c r="H9" s="61">
        <v>35</v>
      </c>
      <c r="I9" s="59">
        <v>35</v>
      </c>
      <c r="J9" s="56"/>
      <c r="K9" s="56"/>
    </row>
    <row r="10" spans="1:11" x14ac:dyDescent="0.25">
      <c r="A10" s="55">
        <v>4</v>
      </c>
      <c r="B10" s="58" t="s">
        <v>193</v>
      </c>
      <c r="C10" s="59">
        <v>2004</v>
      </c>
      <c r="D10" s="59" t="s">
        <v>191</v>
      </c>
      <c r="E10" s="60" t="s">
        <v>194</v>
      </c>
      <c r="F10" s="56">
        <v>20</v>
      </c>
      <c r="G10" s="59">
        <v>25</v>
      </c>
      <c r="H10" s="61">
        <v>35</v>
      </c>
      <c r="I10" s="59">
        <v>35</v>
      </c>
      <c r="J10" s="57"/>
      <c r="K10" s="56"/>
    </row>
    <row r="11" spans="1:11" x14ac:dyDescent="0.25">
      <c r="A11" s="55">
        <v>5</v>
      </c>
      <c r="B11" s="55" t="s">
        <v>195</v>
      </c>
      <c r="C11" s="56">
        <v>2004</v>
      </c>
      <c r="D11" s="56" t="s">
        <v>191</v>
      </c>
      <c r="E11" s="57" t="s">
        <v>196</v>
      </c>
      <c r="F11" s="56">
        <v>20</v>
      </c>
      <c r="G11" s="56">
        <v>25</v>
      </c>
      <c r="H11" s="56">
        <v>30</v>
      </c>
      <c r="I11" s="56">
        <v>30</v>
      </c>
      <c r="J11" s="56"/>
      <c r="K11" s="56"/>
    </row>
    <row r="12" spans="1:11" x14ac:dyDescent="0.25">
      <c r="A12" s="55">
        <v>6</v>
      </c>
      <c r="B12" s="55" t="s">
        <v>197</v>
      </c>
      <c r="C12" s="56">
        <v>2003</v>
      </c>
      <c r="D12" s="56" t="s">
        <v>198</v>
      </c>
      <c r="E12" s="57" t="s">
        <v>199</v>
      </c>
      <c r="F12" s="56">
        <v>20</v>
      </c>
      <c r="G12" s="62">
        <v>25</v>
      </c>
      <c r="H12" s="56">
        <v>30</v>
      </c>
      <c r="I12" s="56">
        <v>30</v>
      </c>
      <c r="J12" s="63"/>
      <c r="K12" s="56"/>
    </row>
    <row r="13" spans="1:11" x14ac:dyDescent="0.25">
      <c r="A13" s="55">
        <v>7</v>
      </c>
      <c r="B13" s="55" t="s">
        <v>200</v>
      </c>
      <c r="C13" s="56">
        <v>2004</v>
      </c>
      <c r="D13" s="56" t="s">
        <v>198</v>
      </c>
      <c r="E13" s="57" t="s">
        <v>201</v>
      </c>
      <c r="F13" s="56">
        <v>20</v>
      </c>
      <c r="G13" s="62">
        <v>25</v>
      </c>
      <c r="H13" s="64">
        <v>30</v>
      </c>
      <c r="I13" s="56">
        <v>25</v>
      </c>
      <c r="J13" s="56"/>
      <c r="K13" s="56"/>
    </row>
    <row r="14" spans="1:11" x14ac:dyDescent="0.25">
      <c r="A14" s="55">
        <v>8</v>
      </c>
      <c r="B14" s="55" t="s">
        <v>202</v>
      </c>
      <c r="C14" s="56">
        <v>2004</v>
      </c>
      <c r="D14" s="56" t="s">
        <v>191</v>
      </c>
      <c r="E14" s="57" t="s">
        <v>203</v>
      </c>
      <c r="F14" s="56">
        <v>20</v>
      </c>
      <c r="G14" s="56">
        <v>25</v>
      </c>
      <c r="H14" s="56">
        <v>30</v>
      </c>
      <c r="I14" s="56">
        <v>30</v>
      </c>
      <c r="J14" s="56"/>
      <c r="K14" s="56"/>
    </row>
    <row r="15" spans="1:11" x14ac:dyDescent="0.25">
      <c r="A15" s="55">
        <v>9</v>
      </c>
      <c r="B15" s="55" t="s">
        <v>204</v>
      </c>
      <c r="C15" s="56">
        <v>2004</v>
      </c>
      <c r="D15" s="56" t="s">
        <v>205</v>
      </c>
      <c r="E15" s="57" t="s">
        <v>206</v>
      </c>
      <c r="F15" s="56">
        <v>20</v>
      </c>
      <c r="G15" s="56">
        <v>25</v>
      </c>
      <c r="H15" s="64" t="s">
        <v>207</v>
      </c>
      <c r="I15" s="56">
        <v>25</v>
      </c>
      <c r="J15" s="56"/>
      <c r="K15" s="56"/>
    </row>
    <row r="16" spans="1:11" x14ac:dyDescent="0.25">
      <c r="A16" s="55">
        <v>10</v>
      </c>
      <c r="B16" s="55" t="s">
        <v>208</v>
      </c>
      <c r="C16" s="56">
        <v>2004</v>
      </c>
      <c r="D16" s="56" t="s">
        <v>205</v>
      </c>
      <c r="E16" s="57" t="s">
        <v>209</v>
      </c>
      <c r="F16" s="56">
        <v>20</v>
      </c>
      <c r="G16" s="56">
        <v>25</v>
      </c>
      <c r="H16" s="64">
        <v>30</v>
      </c>
      <c r="I16" s="56">
        <v>25</v>
      </c>
      <c r="J16" s="57"/>
      <c r="K16" s="56"/>
    </row>
    <row r="17" spans="1:11 16366:16367" x14ac:dyDescent="0.25">
      <c r="A17" s="55">
        <v>11</v>
      </c>
      <c r="B17" s="55" t="s">
        <v>210</v>
      </c>
      <c r="C17" s="56">
        <v>2003</v>
      </c>
      <c r="D17" s="56" t="s">
        <v>211</v>
      </c>
      <c r="E17" s="57" t="s">
        <v>212</v>
      </c>
      <c r="F17" s="56">
        <v>30</v>
      </c>
      <c r="G17" s="56">
        <v>35</v>
      </c>
      <c r="H17" s="56">
        <v>45</v>
      </c>
      <c r="I17" s="56">
        <v>45</v>
      </c>
      <c r="J17" s="55"/>
      <c r="K17" s="55"/>
      <c r="XEL17" t="s">
        <v>213</v>
      </c>
      <c r="XEM17" s="65" t="s">
        <v>214</v>
      </c>
    </row>
    <row r="18" spans="1:11 16366:16367" x14ac:dyDescent="0.25">
      <c r="A18" s="55">
        <v>12</v>
      </c>
      <c r="B18" s="55" t="s">
        <v>215</v>
      </c>
      <c r="C18" s="56">
        <v>2003</v>
      </c>
      <c r="D18" s="56" t="s">
        <v>211</v>
      </c>
      <c r="E18" s="57" t="s">
        <v>216</v>
      </c>
      <c r="F18" s="56">
        <v>30</v>
      </c>
      <c r="G18" s="56">
        <v>35</v>
      </c>
      <c r="H18" s="56">
        <v>40</v>
      </c>
      <c r="I18" s="56">
        <v>40</v>
      </c>
      <c r="J18" s="55"/>
      <c r="K18" s="55"/>
      <c r="XEM18" s="65"/>
    </row>
    <row r="19" spans="1:11 16366:16367" x14ac:dyDescent="0.25">
      <c r="A19" s="55">
        <v>13</v>
      </c>
      <c r="B19" s="55" t="s">
        <v>217</v>
      </c>
      <c r="C19" s="56">
        <v>2003</v>
      </c>
      <c r="D19" s="56" t="s">
        <v>211</v>
      </c>
      <c r="E19" s="57" t="s">
        <v>218</v>
      </c>
      <c r="F19" s="56">
        <v>30</v>
      </c>
      <c r="G19" s="56">
        <v>40</v>
      </c>
      <c r="H19" s="56">
        <v>50</v>
      </c>
      <c r="I19" s="56">
        <v>50</v>
      </c>
      <c r="J19" s="55"/>
      <c r="K19" s="55"/>
      <c r="XEM19" s="65"/>
    </row>
    <row r="20" spans="1:11 16366:16367" x14ac:dyDescent="0.25">
      <c r="A20" s="55">
        <v>14</v>
      </c>
      <c r="B20" s="55" t="s">
        <v>219</v>
      </c>
      <c r="C20" s="56">
        <v>2004</v>
      </c>
      <c r="D20" s="56" t="s">
        <v>198</v>
      </c>
      <c r="E20" s="57" t="s">
        <v>220</v>
      </c>
      <c r="F20" s="56">
        <v>20</v>
      </c>
      <c r="G20" s="56">
        <v>25</v>
      </c>
      <c r="H20" s="56">
        <v>30</v>
      </c>
      <c r="I20" s="56">
        <v>30</v>
      </c>
      <c r="J20" s="55"/>
      <c r="K20" s="55"/>
      <c r="XEM20" s="65"/>
    </row>
    <row r="21" spans="1:11 16366:16367" x14ac:dyDescent="0.25">
      <c r="A21" s="55">
        <v>15</v>
      </c>
      <c r="B21" s="55" t="s">
        <v>221</v>
      </c>
      <c r="C21" s="56">
        <v>2005</v>
      </c>
      <c r="D21" s="56" t="s">
        <v>222</v>
      </c>
      <c r="E21" s="57" t="s">
        <v>223</v>
      </c>
      <c r="F21" s="56" t="s">
        <v>224</v>
      </c>
      <c r="G21" s="56" t="s">
        <v>207</v>
      </c>
      <c r="H21" s="64">
        <v>30</v>
      </c>
      <c r="I21" s="56" t="s">
        <v>207</v>
      </c>
      <c r="J21" s="55"/>
      <c r="K21" s="55"/>
      <c r="XEM21" s="65"/>
    </row>
    <row r="22" spans="1:11 16366:16367" x14ac:dyDescent="0.25">
      <c r="A22" s="55">
        <v>16</v>
      </c>
      <c r="B22" s="55" t="s">
        <v>225</v>
      </c>
      <c r="C22" s="56">
        <v>2004</v>
      </c>
      <c r="D22" s="56" t="s">
        <v>222</v>
      </c>
      <c r="E22" s="57" t="s">
        <v>226</v>
      </c>
      <c r="F22" s="56">
        <v>20</v>
      </c>
      <c r="G22" s="56">
        <v>25</v>
      </c>
      <c r="H22" s="56" t="s">
        <v>207</v>
      </c>
      <c r="I22" s="56" t="s">
        <v>207</v>
      </c>
      <c r="J22" s="55"/>
      <c r="K22" s="55"/>
      <c r="XEM22" s="65"/>
    </row>
    <row r="23" spans="1:11 16366:16367" x14ac:dyDescent="0.25">
      <c r="A23" s="55">
        <v>17</v>
      </c>
      <c r="B23" s="55" t="s">
        <v>227</v>
      </c>
      <c r="C23" s="56">
        <v>2005</v>
      </c>
      <c r="D23" s="56" t="s">
        <v>222</v>
      </c>
      <c r="E23" s="57" t="s">
        <v>228</v>
      </c>
      <c r="F23" s="56" t="s">
        <v>224</v>
      </c>
      <c r="G23" s="56">
        <v>25</v>
      </c>
      <c r="H23" s="64" t="s">
        <v>207</v>
      </c>
      <c r="I23" s="56">
        <v>25</v>
      </c>
      <c r="J23" s="55"/>
      <c r="K23" s="55"/>
      <c r="XEM23" s="65"/>
    </row>
    <row r="24" spans="1:11 16366:16367" x14ac:dyDescent="0.25">
      <c r="A24" s="55">
        <v>18</v>
      </c>
      <c r="B24" s="55" t="s">
        <v>229</v>
      </c>
      <c r="C24" s="56">
        <v>2005</v>
      </c>
      <c r="D24" s="56" t="s">
        <v>222</v>
      </c>
      <c r="E24" s="57" t="s">
        <v>230</v>
      </c>
      <c r="F24" s="56">
        <v>20</v>
      </c>
      <c r="G24" s="56">
        <v>25</v>
      </c>
      <c r="H24" s="56">
        <v>30</v>
      </c>
      <c r="I24" s="56">
        <v>30</v>
      </c>
      <c r="J24" s="55"/>
      <c r="K24" s="55"/>
      <c r="XEM24" s="65"/>
    </row>
    <row r="25" spans="1:11 16366:16367" x14ac:dyDescent="0.25">
      <c r="A25" s="55">
        <v>19</v>
      </c>
      <c r="B25" s="55" t="s">
        <v>231</v>
      </c>
      <c r="C25" s="56">
        <v>2004</v>
      </c>
      <c r="D25" s="56" t="s">
        <v>232</v>
      </c>
      <c r="E25" s="57" t="s">
        <v>233</v>
      </c>
      <c r="F25" s="56">
        <v>40</v>
      </c>
      <c r="G25" s="56">
        <v>50</v>
      </c>
      <c r="H25" s="56">
        <v>55</v>
      </c>
      <c r="I25" s="56">
        <v>55</v>
      </c>
      <c r="J25" s="55"/>
      <c r="K25" s="55"/>
      <c r="XEM25" s="65"/>
    </row>
    <row r="26" spans="1:11 16366:16367" x14ac:dyDescent="0.25">
      <c r="A26" s="55">
        <v>20</v>
      </c>
      <c r="B26" s="55" t="s">
        <v>234</v>
      </c>
      <c r="C26" s="56">
        <v>2004</v>
      </c>
      <c r="D26" s="56" t="s">
        <v>222</v>
      </c>
      <c r="E26" s="57">
        <v>37</v>
      </c>
      <c r="F26" s="64">
        <v>20</v>
      </c>
      <c r="G26" s="56" t="s">
        <v>224</v>
      </c>
      <c r="H26" s="56" t="s">
        <v>96</v>
      </c>
      <c r="I26" s="56">
        <v>20</v>
      </c>
      <c r="J26" s="55"/>
      <c r="K26" s="55"/>
      <c r="XEM26" s="65"/>
    </row>
    <row r="27" spans="1:11 16366:16367" x14ac:dyDescent="0.25">
      <c r="A27" s="101" t="s">
        <v>235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 16366:16367" x14ac:dyDescent="0.25">
      <c r="A28" s="56">
        <v>1</v>
      </c>
      <c r="B28" s="58" t="s">
        <v>236</v>
      </c>
      <c r="C28" s="59">
        <v>2003</v>
      </c>
      <c r="D28" s="59" t="s">
        <v>237</v>
      </c>
      <c r="E28" s="60">
        <v>62.2</v>
      </c>
      <c r="F28" s="56">
        <v>40</v>
      </c>
      <c r="G28" s="59" t="s">
        <v>96</v>
      </c>
      <c r="H28" s="59" t="s">
        <v>96</v>
      </c>
      <c r="I28" s="59">
        <v>40</v>
      </c>
      <c r="J28" s="60"/>
      <c r="K28" s="59"/>
    </row>
    <row r="29" spans="1:11 16366:16367" x14ac:dyDescent="0.25">
      <c r="A29" s="56">
        <v>2</v>
      </c>
      <c r="B29" s="58" t="s">
        <v>238</v>
      </c>
      <c r="C29" s="59">
        <v>2003</v>
      </c>
      <c r="D29" s="59" t="s">
        <v>237</v>
      </c>
      <c r="E29" s="60">
        <v>64.900000000000006</v>
      </c>
      <c r="F29" s="56">
        <v>50</v>
      </c>
      <c r="G29" s="64">
        <v>52.5</v>
      </c>
      <c r="H29" s="64">
        <v>52.5</v>
      </c>
      <c r="I29" s="59">
        <v>50</v>
      </c>
      <c r="J29" s="59"/>
      <c r="K29" s="56"/>
    </row>
    <row r="30" spans="1:11 16366:16367" x14ac:dyDescent="0.25">
      <c r="A30" s="56">
        <v>3</v>
      </c>
      <c r="B30" s="58" t="s">
        <v>239</v>
      </c>
      <c r="C30" s="59">
        <v>2003</v>
      </c>
      <c r="D30" s="59" t="s">
        <v>240</v>
      </c>
      <c r="E30" s="60">
        <v>62.9</v>
      </c>
      <c r="F30" s="56">
        <v>25</v>
      </c>
      <c r="G30" s="59">
        <v>27.5</v>
      </c>
      <c r="H30" s="59">
        <v>30</v>
      </c>
      <c r="I30" s="59">
        <v>30</v>
      </c>
      <c r="J30" s="56"/>
      <c r="K30" s="56"/>
    </row>
    <row r="31" spans="1:11 16366:16367" x14ac:dyDescent="0.25">
      <c r="A31" s="56">
        <v>4</v>
      </c>
      <c r="B31" s="58" t="s">
        <v>241</v>
      </c>
      <c r="C31" s="59">
        <v>2005</v>
      </c>
      <c r="D31" s="59" t="s">
        <v>222</v>
      </c>
      <c r="E31" s="60" t="s">
        <v>242</v>
      </c>
      <c r="F31" s="56">
        <v>20</v>
      </c>
      <c r="G31" s="59">
        <v>25</v>
      </c>
      <c r="H31" s="59" t="s">
        <v>243</v>
      </c>
      <c r="I31" s="59" t="s">
        <v>243</v>
      </c>
      <c r="J31" s="56"/>
      <c r="K31" s="56"/>
    </row>
    <row r="32" spans="1:11 16366:16367" x14ac:dyDescent="0.25">
      <c r="A32" s="56">
        <v>5</v>
      </c>
      <c r="B32" s="58" t="s">
        <v>244</v>
      </c>
      <c r="C32" s="59">
        <v>2005</v>
      </c>
      <c r="D32" s="59" t="s">
        <v>222</v>
      </c>
      <c r="E32" s="60" t="s">
        <v>245</v>
      </c>
      <c r="F32" s="56">
        <v>20</v>
      </c>
      <c r="G32" s="59">
        <v>25</v>
      </c>
      <c r="H32" s="66">
        <v>30</v>
      </c>
      <c r="I32" s="59">
        <v>25</v>
      </c>
      <c r="J32" s="56"/>
      <c r="K32" s="56"/>
    </row>
    <row r="33" spans="1:11" x14ac:dyDescent="0.25">
      <c r="A33" s="56">
        <v>6</v>
      </c>
      <c r="B33" s="58" t="s">
        <v>246</v>
      </c>
      <c r="C33" s="59">
        <v>2002</v>
      </c>
      <c r="D33" s="59" t="s">
        <v>211</v>
      </c>
      <c r="E33" s="67" t="s">
        <v>247</v>
      </c>
      <c r="F33" s="56">
        <v>30</v>
      </c>
      <c r="G33" s="59">
        <v>35</v>
      </c>
      <c r="H33" s="59">
        <v>45</v>
      </c>
      <c r="I33" s="59">
        <v>45</v>
      </c>
    </row>
    <row r="34" spans="1:11" x14ac:dyDescent="0.25">
      <c r="A34" s="56">
        <v>7</v>
      </c>
      <c r="B34" s="58" t="s">
        <v>248</v>
      </c>
      <c r="C34" s="59">
        <v>2003</v>
      </c>
      <c r="D34" s="59" t="s">
        <v>211</v>
      </c>
      <c r="E34" s="60" t="s">
        <v>249</v>
      </c>
      <c r="F34" s="56">
        <v>30</v>
      </c>
      <c r="G34" s="59">
        <v>35</v>
      </c>
      <c r="H34" s="59">
        <v>45</v>
      </c>
      <c r="I34" s="59">
        <v>45</v>
      </c>
    </row>
    <row r="35" spans="1:11" x14ac:dyDescent="0.25">
      <c r="A35" s="56">
        <v>8</v>
      </c>
      <c r="B35" s="58" t="s">
        <v>250</v>
      </c>
      <c r="C35" s="59">
        <v>2004</v>
      </c>
      <c r="D35" s="59" t="s">
        <v>198</v>
      </c>
      <c r="E35" s="60" t="s">
        <v>251</v>
      </c>
      <c r="F35" s="56">
        <v>25</v>
      </c>
      <c r="G35" s="59">
        <v>30</v>
      </c>
      <c r="H35" s="61">
        <v>35</v>
      </c>
      <c r="I35" s="59">
        <v>35</v>
      </c>
      <c r="J35" s="57"/>
      <c r="K35" s="56"/>
    </row>
    <row r="36" spans="1:11" x14ac:dyDescent="0.25">
      <c r="A36" s="101" t="s">
        <v>137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x14ac:dyDescent="0.25">
      <c r="A37" s="58">
        <v>1</v>
      </c>
      <c r="B37" s="58" t="s">
        <v>252</v>
      </c>
      <c r="C37" s="59">
        <v>2002</v>
      </c>
      <c r="D37" s="59" t="s">
        <v>237</v>
      </c>
      <c r="E37" s="60">
        <v>71.2</v>
      </c>
      <c r="F37" s="59">
        <v>25</v>
      </c>
      <c r="G37" s="59">
        <v>35</v>
      </c>
      <c r="H37" s="59">
        <v>40</v>
      </c>
      <c r="I37" s="59">
        <v>40</v>
      </c>
      <c r="J37" s="59"/>
      <c r="K37" s="59"/>
    </row>
    <row r="38" spans="1:11" x14ac:dyDescent="0.25">
      <c r="A38" s="58">
        <v>2</v>
      </c>
      <c r="B38" s="58" t="s">
        <v>253</v>
      </c>
      <c r="C38" s="59">
        <v>2004</v>
      </c>
      <c r="D38" s="59" t="s">
        <v>191</v>
      </c>
      <c r="E38" s="60" t="s">
        <v>254</v>
      </c>
      <c r="F38" s="59">
        <v>20</v>
      </c>
      <c r="G38" s="59" t="s">
        <v>207</v>
      </c>
      <c r="H38" s="59">
        <v>30</v>
      </c>
      <c r="I38" s="59">
        <v>30</v>
      </c>
      <c r="J38" s="59"/>
      <c r="K38" s="59"/>
    </row>
    <row r="39" spans="1:11" x14ac:dyDescent="0.25">
      <c r="A39" s="58">
        <v>3</v>
      </c>
      <c r="B39" s="58" t="s">
        <v>255</v>
      </c>
      <c r="C39" s="59">
        <v>2004</v>
      </c>
      <c r="D39" s="59" t="s">
        <v>191</v>
      </c>
      <c r="E39" s="60" t="s">
        <v>256</v>
      </c>
      <c r="F39" s="59">
        <v>20</v>
      </c>
      <c r="G39" s="66">
        <v>25</v>
      </c>
      <c r="H39" s="59">
        <v>25</v>
      </c>
      <c r="I39" s="59">
        <v>25</v>
      </c>
      <c r="J39" s="59"/>
      <c r="K39" s="59"/>
    </row>
    <row r="40" spans="1:11" x14ac:dyDescent="0.25">
      <c r="A40" s="58">
        <v>4</v>
      </c>
      <c r="B40" s="58" t="s">
        <v>257</v>
      </c>
      <c r="C40" s="59">
        <v>2005</v>
      </c>
      <c r="D40" s="59" t="s">
        <v>205</v>
      </c>
      <c r="E40" s="60" t="s">
        <v>258</v>
      </c>
      <c r="F40" s="59">
        <v>30</v>
      </c>
      <c r="G40" s="66">
        <v>35</v>
      </c>
      <c r="H40" s="66">
        <v>35</v>
      </c>
      <c r="I40" s="59">
        <v>30</v>
      </c>
      <c r="J40" s="59"/>
      <c r="K40" s="59"/>
    </row>
    <row r="41" spans="1:11" x14ac:dyDescent="0.25">
      <c r="A41" s="101" t="s">
        <v>259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x14ac:dyDescent="0.25">
      <c r="A42" s="58">
        <v>1</v>
      </c>
      <c r="B42" s="58" t="s">
        <v>260</v>
      </c>
      <c r="C42" s="59">
        <v>2003</v>
      </c>
      <c r="D42" s="59" t="s">
        <v>237</v>
      </c>
      <c r="E42" s="60">
        <v>82.9</v>
      </c>
      <c r="F42" s="59">
        <v>40</v>
      </c>
      <c r="G42" s="64">
        <v>52.5</v>
      </c>
      <c r="H42" s="64">
        <v>52.5</v>
      </c>
      <c r="I42" s="59">
        <v>40</v>
      </c>
      <c r="J42" s="60"/>
      <c r="K42" s="59"/>
    </row>
    <row r="43" spans="1:11" x14ac:dyDescent="0.25">
      <c r="A43" s="58">
        <v>2</v>
      </c>
      <c r="B43" s="58" t="s">
        <v>261</v>
      </c>
      <c r="C43" s="59">
        <v>2004</v>
      </c>
      <c r="D43" s="59" t="s">
        <v>198</v>
      </c>
      <c r="E43" s="60" t="s">
        <v>262</v>
      </c>
      <c r="F43" s="59">
        <v>20</v>
      </c>
      <c r="G43" s="59">
        <v>25</v>
      </c>
      <c r="H43" s="59">
        <v>35</v>
      </c>
      <c r="I43" s="59">
        <v>35</v>
      </c>
      <c r="J43" s="59"/>
      <c r="K43" s="59"/>
    </row>
    <row r="44" spans="1:11" x14ac:dyDescent="0.25">
      <c r="A44" s="58">
        <v>3</v>
      </c>
      <c r="B44" s="58" t="s">
        <v>263</v>
      </c>
      <c r="C44" s="59">
        <v>2004</v>
      </c>
      <c r="D44" s="59" t="s">
        <v>264</v>
      </c>
      <c r="E44" s="60" t="s">
        <v>265</v>
      </c>
      <c r="F44" s="59">
        <v>20</v>
      </c>
      <c r="G44" s="59">
        <v>25</v>
      </c>
      <c r="H44" s="59">
        <v>45</v>
      </c>
      <c r="I44" s="59">
        <v>45</v>
      </c>
      <c r="J44" s="59"/>
      <c r="K44" s="59"/>
    </row>
    <row r="45" spans="1:11" x14ac:dyDescent="0.25">
      <c r="A45" s="58">
        <v>4</v>
      </c>
      <c r="B45" s="58" t="s">
        <v>266</v>
      </c>
      <c r="C45" s="59">
        <v>2003</v>
      </c>
      <c r="D45" s="59" t="s">
        <v>198</v>
      </c>
      <c r="E45" s="60" t="s">
        <v>267</v>
      </c>
      <c r="F45" s="59">
        <v>30</v>
      </c>
      <c r="G45" s="59">
        <v>35</v>
      </c>
      <c r="H45" s="59">
        <v>45</v>
      </c>
      <c r="I45" s="59">
        <v>45</v>
      </c>
      <c r="J45" s="59"/>
      <c r="K45" s="59"/>
    </row>
    <row r="46" spans="1:11" x14ac:dyDescent="0.25">
      <c r="A46" s="102" t="s">
        <v>268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x14ac:dyDescent="0.25">
      <c r="A47" s="58">
        <v>1</v>
      </c>
      <c r="B47" s="58"/>
      <c r="C47" s="98"/>
      <c r="D47" s="98"/>
    </row>
    <row r="48" spans="1:11" x14ac:dyDescent="0.25">
      <c r="A48" s="58">
        <v>2</v>
      </c>
      <c r="B48" s="58"/>
      <c r="C48" s="98"/>
      <c r="D48" s="98"/>
    </row>
    <row r="49" spans="1:11" x14ac:dyDescent="0.25">
      <c r="A49" s="58">
        <v>3</v>
      </c>
      <c r="B49" s="58"/>
      <c r="C49" s="98"/>
      <c r="D49" s="98"/>
    </row>
    <row r="51" spans="1:11" x14ac:dyDescent="0.25">
      <c r="A51" s="99" t="s">
        <v>187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x14ac:dyDescent="0.25">
      <c r="A52" s="101" t="s">
        <v>269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x14ac:dyDescent="0.25">
      <c r="A53" s="55">
        <v>1</v>
      </c>
      <c r="B53" s="55" t="s">
        <v>270</v>
      </c>
      <c r="C53" s="56">
        <v>2005</v>
      </c>
      <c r="D53" s="56" t="s">
        <v>185</v>
      </c>
      <c r="E53" s="57" t="s">
        <v>271</v>
      </c>
      <c r="F53" s="64">
        <v>20</v>
      </c>
      <c r="G53" s="56">
        <v>20</v>
      </c>
      <c r="H53" s="64" t="s">
        <v>224</v>
      </c>
      <c r="I53" s="56">
        <v>20</v>
      </c>
      <c r="J53" s="56"/>
      <c r="K53" s="56"/>
    </row>
    <row r="54" spans="1:11" x14ac:dyDescent="0.25">
      <c r="A54" s="55">
        <v>2</v>
      </c>
      <c r="B54" s="55" t="s">
        <v>272</v>
      </c>
      <c r="C54" s="56">
        <v>2005</v>
      </c>
      <c r="D54" s="56" t="s">
        <v>185</v>
      </c>
      <c r="E54" s="57" t="s">
        <v>273</v>
      </c>
      <c r="F54" s="56">
        <v>20</v>
      </c>
      <c r="G54" s="56" t="s">
        <v>224</v>
      </c>
      <c r="H54" s="64">
        <v>25</v>
      </c>
      <c r="I54" s="56" t="s">
        <v>224</v>
      </c>
      <c r="J54" s="56"/>
      <c r="K54" s="56"/>
    </row>
    <row r="55" spans="1:11" x14ac:dyDescent="0.25">
      <c r="A55" s="55">
        <v>3</v>
      </c>
      <c r="B55" s="55" t="s">
        <v>274</v>
      </c>
      <c r="C55" s="56">
        <v>2005</v>
      </c>
      <c r="D55" s="56" t="s">
        <v>185</v>
      </c>
      <c r="E55" s="57" t="s">
        <v>275</v>
      </c>
      <c r="F55" s="56">
        <v>20</v>
      </c>
      <c r="G55" s="56" t="s">
        <v>224</v>
      </c>
      <c r="H55" s="56">
        <v>25</v>
      </c>
      <c r="I55" s="56">
        <v>25</v>
      </c>
      <c r="J55" s="56"/>
      <c r="K55" s="56"/>
    </row>
    <row r="56" spans="1:11" x14ac:dyDescent="0.25">
      <c r="A56" s="55">
        <v>4</v>
      </c>
      <c r="B56" s="55" t="s">
        <v>276</v>
      </c>
      <c r="C56" s="56">
        <v>2004</v>
      </c>
      <c r="D56" s="56" t="s">
        <v>205</v>
      </c>
      <c r="E56" s="57" t="s">
        <v>277</v>
      </c>
      <c r="F56" s="56">
        <v>20</v>
      </c>
      <c r="G56" s="56">
        <v>25</v>
      </c>
      <c r="H56" s="56">
        <v>30</v>
      </c>
      <c r="I56" s="56">
        <v>30</v>
      </c>
      <c r="J56" s="56"/>
      <c r="K56" s="56"/>
    </row>
    <row r="57" spans="1:11" x14ac:dyDescent="0.25">
      <c r="A57" s="55">
        <v>5</v>
      </c>
      <c r="B57" s="55" t="s">
        <v>278</v>
      </c>
      <c r="C57" s="56">
        <v>2004</v>
      </c>
      <c r="D57" s="56" t="s">
        <v>205</v>
      </c>
      <c r="E57" s="57" t="s">
        <v>279</v>
      </c>
      <c r="F57" s="56">
        <v>20</v>
      </c>
      <c r="G57" s="64">
        <v>25</v>
      </c>
      <c r="H57" s="64">
        <v>25</v>
      </c>
      <c r="I57" s="56">
        <v>20</v>
      </c>
      <c r="J57" s="56"/>
      <c r="K57" s="56"/>
    </row>
    <row r="58" spans="1:11" x14ac:dyDescent="0.25">
      <c r="A58" s="55">
        <v>6</v>
      </c>
      <c r="B58" s="55" t="s">
        <v>280</v>
      </c>
      <c r="C58" s="56">
        <v>2005</v>
      </c>
      <c r="D58" s="56" t="s">
        <v>205</v>
      </c>
      <c r="E58" s="57" t="s">
        <v>281</v>
      </c>
      <c r="F58" s="56">
        <v>20</v>
      </c>
      <c r="G58" s="56" t="s">
        <v>224</v>
      </c>
      <c r="H58" s="56">
        <v>25</v>
      </c>
      <c r="I58" s="56">
        <v>25</v>
      </c>
      <c r="J58" s="56"/>
      <c r="K58" s="56"/>
    </row>
    <row r="59" spans="1:11" x14ac:dyDescent="0.25">
      <c r="A59" s="55">
        <v>7</v>
      </c>
      <c r="B59" s="55" t="s">
        <v>282</v>
      </c>
      <c r="C59" s="56">
        <v>2002</v>
      </c>
      <c r="D59" s="56" t="s">
        <v>283</v>
      </c>
      <c r="E59" s="57" t="s">
        <v>284</v>
      </c>
      <c r="F59" s="56">
        <v>20</v>
      </c>
      <c r="G59" s="67">
        <v>25</v>
      </c>
      <c r="H59" s="67" t="s">
        <v>207</v>
      </c>
      <c r="I59" s="67" t="s">
        <v>207</v>
      </c>
    </row>
    <row r="60" spans="1:11" x14ac:dyDescent="0.25">
      <c r="A60" s="55">
        <v>8</v>
      </c>
      <c r="B60" s="55" t="s">
        <v>285</v>
      </c>
      <c r="C60" s="56">
        <v>2002</v>
      </c>
      <c r="D60" s="56" t="s">
        <v>286</v>
      </c>
      <c r="E60" s="57" t="s">
        <v>287</v>
      </c>
      <c r="F60" s="56">
        <v>20</v>
      </c>
      <c r="G60" s="67">
        <v>25</v>
      </c>
      <c r="H60" s="64" t="s">
        <v>207</v>
      </c>
      <c r="I60" s="67">
        <v>25</v>
      </c>
    </row>
    <row r="61" spans="1:11" x14ac:dyDescent="0.25">
      <c r="A61" s="55">
        <v>9</v>
      </c>
      <c r="B61" s="55" t="s">
        <v>288</v>
      </c>
      <c r="C61" s="56">
        <v>2003</v>
      </c>
      <c r="D61" s="56" t="s">
        <v>211</v>
      </c>
      <c r="E61" s="57" t="s">
        <v>289</v>
      </c>
      <c r="F61" s="56">
        <v>20</v>
      </c>
      <c r="G61" s="67">
        <v>25</v>
      </c>
      <c r="H61" s="64" t="s">
        <v>207</v>
      </c>
      <c r="I61" s="67">
        <v>25</v>
      </c>
    </row>
    <row r="62" spans="1:11" x14ac:dyDescent="0.25">
      <c r="A62" s="55">
        <v>10</v>
      </c>
      <c r="B62" s="55" t="s">
        <v>290</v>
      </c>
      <c r="C62" s="56">
        <v>2002</v>
      </c>
      <c r="D62" s="56" t="s">
        <v>211</v>
      </c>
      <c r="E62" s="56" t="s">
        <v>291</v>
      </c>
      <c r="F62" s="64">
        <v>20</v>
      </c>
      <c r="G62" s="64">
        <v>20</v>
      </c>
      <c r="H62" s="67" t="s">
        <v>119</v>
      </c>
      <c r="I62" s="67" t="s">
        <v>292</v>
      </c>
    </row>
    <row r="63" spans="1:11" x14ac:dyDescent="0.25">
      <c r="A63" s="55">
        <v>11</v>
      </c>
      <c r="B63" s="55" t="s">
        <v>293</v>
      </c>
      <c r="C63" s="56">
        <v>2002</v>
      </c>
      <c r="D63" s="56" t="s">
        <v>211</v>
      </c>
      <c r="E63" s="57" t="s">
        <v>294</v>
      </c>
      <c r="F63" s="64">
        <v>20</v>
      </c>
      <c r="G63" s="64">
        <v>20</v>
      </c>
      <c r="H63" s="67" t="s">
        <v>119</v>
      </c>
      <c r="I63" s="67" t="s">
        <v>292</v>
      </c>
    </row>
    <row r="64" spans="1:11" x14ac:dyDescent="0.25">
      <c r="A64" s="55">
        <v>12</v>
      </c>
      <c r="B64" s="55" t="s">
        <v>295</v>
      </c>
      <c r="C64" s="56">
        <v>2003</v>
      </c>
      <c r="D64" s="56" t="s">
        <v>211</v>
      </c>
      <c r="E64" s="57" t="s">
        <v>296</v>
      </c>
      <c r="F64" s="56">
        <v>20</v>
      </c>
      <c r="G64" s="56" t="s">
        <v>224</v>
      </c>
      <c r="H64" s="67" t="s">
        <v>96</v>
      </c>
      <c r="I64" s="67" t="s">
        <v>224</v>
      </c>
    </row>
    <row r="65" spans="1:11" x14ac:dyDescent="0.25">
      <c r="A65" s="55">
        <v>13</v>
      </c>
      <c r="B65" s="55" t="s">
        <v>297</v>
      </c>
      <c r="C65" s="56">
        <v>2003</v>
      </c>
      <c r="D65" s="56" t="s">
        <v>240</v>
      </c>
      <c r="E65" s="57" t="s">
        <v>298</v>
      </c>
      <c r="F65" s="67">
        <v>20</v>
      </c>
      <c r="G65" s="67">
        <v>25</v>
      </c>
      <c r="H65" s="67">
        <v>30</v>
      </c>
      <c r="I65" s="67">
        <v>30</v>
      </c>
    </row>
    <row r="66" spans="1:11" x14ac:dyDescent="0.25">
      <c r="A66" s="55">
        <v>14</v>
      </c>
      <c r="B66" s="55" t="s">
        <v>299</v>
      </c>
      <c r="C66" s="56">
        <v>2003</v>
      </c>
      <c r="D66" s="56" t="s">
        <v>240</v>
      </c>
      <c r="E66" s="57" t="s">
        <v>300</v>
      </c>
      <c r="F66" s="67">
        <v>20</v>
      </c>
      <c r="G66" s="67" t="s">
        <v>224</v>
      </c>
      <c r="H66" s="67">
        <v>25</v>
      </c>
      <c r="I66" s="67">
        <v>25</v>
      </c>
    </row>
    <row r="67" spans="1:11" x14ac:dyDescent="0.25">
      <c r="A67" s="55">
        <v>15</v>
      </c>
      <c r="B67" s="55" t="s">
        <v>301</v>
      </c>
      <c r="C67" s="56">
        <v>2004</v>
      </c>
      <c r="D67" s="56" t="s">
        <v>198</v>
      </c>
      <c r="E67" s="57" t="s">
        <v>302</v>
      </c>
      <c r="F67" s="67">
        <v>20</v>
      </c>
      <c r="G67" s="67" t="s">
        <v>224</v>
      </c>
      <c r="H67" s="64">
        <v>25</v>
      </c>
      <c r="I67" s="67" t="s">
        <v>224</v>
      </c>
    </row>
    <row r="68" spans="1:11" x14ac:dyDescent="0.25">
      <c r="A68" s="55">
        <v>16</v>
      </c>
      <c r="B68" s="55" t="s">
        <v>303</v>
      </c>
      <c r="C68" s="56">
        <v>2004</v>
      </c>
      <c r="D68" s="56" t="s">
        <v>198</v>
      </c>
      <c r="E68" s="57" t="s">
        <v>304</v>
      </c>
      <c r="F68" s="67">
        <v>20</v>
      </c>
      <c r="G68" s="67" t="s">
        <v>224</v>
      </c>
      <c r="H68" s="64" t="s">
        <v>207</v>
      </c>
      <c r="I68" s="67" t="s">
        <v>224</v>
      </c>
    </row>
    <row r="69" spans="1:11" x14ac:dyDescent="0.25">
      <c r="A69" s="55">
        <v>17</v>
      </c>
      <c r="B69" s="55" t="s">
        <v>305</v>
      </c>
      <c r="C69" s="56">
        <v>2003</v>
      </c>
      <c r="D69" s="56" t="s">
        <v>198</v>
      </c>
      <c r="E69" s="57" t="s">
        <v>302</v>
      </c>
      <c r="F69" s="67">
        <v>20</v>
      </c>
      <c r="G69" s="67" t="s">
        <v>224</v>
      </c>
      <c r="H69" s="67" t="s">
        <v>207</v>
      </c>
      <c r="I69" s="67" t="s">
        <v>207</v>
      </c>
    </row>
    <row r="70" spans="1:11" x14ac:dyDescent="0.25">
      <c r="A70" s="55">
        <v>18</v>
      </c>
      <c r="B70" s="55" t="s">
        <v>306</v>
      </c>
      <c r="C70" s="56">
        <v>2005</v>
      </c>
      <c r="D70" s="56" t="s">
        <v>222</v>
      </c>
      <c r="E70" s="57" t="s">
        <v>307</v>
      </c>
      <c r="F70" s="64">
        <v>20</v>
      </c>
      <c r="G70" s="64">
        <v>20</v>
      </c>
      <c r="H70" s="67" t="s">
        <v>292</v>
      </c>
      <c r="I70" s="67" t="s">
        <v>292</v>
      </c>
    </row>
    <row r="71" spans="1:11" x14ac:dyDescent="0.25">
      <c r="A71" s="55">
        <v>19</v>
      </c>
      <c r="B71" s="55" t="s">
        <v>308</v>
      </c>
      <c r="C71" s="56">
        <v>2005</v>
      </c>
      <c r="D71" s="56" t="s">
        <v>222</v>
      </c>
      <c r="E71" s="57" t="s">
        <v>309</v>
      </c>
      <c r="F71" s="67">
        <v>20</v>
      </c>
      <c r="G71" s="67" t="s">
        <v>224</v>
      </c>
      <c r="H71" s="64">
        <v>25</v>
      </c>
      <c r="I71" s="67" t="s">
        <v>224</v>
      </c>
    </row>
    <row r="72" spans="1:11" x14ac:dyDescent="0.25">
      <c r="A72" s="55">
        <v>20</v>
      </c>
      <c r="B72" s="55" t="s">
        <v>310</v>
      </c>
      <c r="C72" s="56">
        <v>2005</v>
      </c>
      <c r="D72" s="56" t="s">
        <v>222</v>
      </c>
      <c r="E72" s="57" t="s">
        <v>311</v>
      </c>
      <c r="F72" s="67">
        <v>20</v>
      </c>
      <c r="G72" s="67" t="s">
        <v>312</v>
      </c>
      <c r="H72" s="64">
        <v>25</v>
      </c>
      <c r="I72" s="67" t="s">
        <v>224</v>
      </c>
    </row>
    <row r="73" spans="1:11" x14ac:dyDescent="0.25">
      <c r="A73" s="55">
        <v>21</v>
      </c>
      <c r="B73" s="55" t="s">
        <v>313</v>
      </c>
      <c r="C73" s="56">
        <v>2005</v>
      </c>
      <c r="D73" s="56" t="s">
        <v>222</v>
      </c>
      <c r="E73" s="57" t="s">
        <v>314</v>
      </c>
      <c r="F73" s="64">
        <v>20</v>
      </c>
      <c r="G73" s="67">
        <v>20</v>
      </c>
      <c r="H73" s="64" t="s">
        <v>224</v>
      </c>
      <c r="I73" s="67">
        <v>20</v>
      </c>
    </row>
    <row r="74" spans="1:11" x14ac:dyDescent="0.25">
      <c r="A74" s="55">
        <v>22</v>
      </c>
      <c r="B74" s="55" t="s">
        <v>315</v>
      </c>
      <c r="C74" s="56">
        <v>2005</v>
      </c>
      <c r="D74" s="56" t="s">
        <v>222</v>
      </c>
      <c r="E74" s="57" t="s">
        <v>316</v>
      </c>
      <c r="F74" s="56">
        <v>20</v>
      </c>
      <c r="G74" s="64" t="s">
        <v>224</v>
      </c>
      <c r="H74" s="67" t="s">
        <v>96</v>
      </c>
      <c r="I74" s="67">
        <v>20</v>
      </c>
    </row>
    <row r="75" spans="1:11" x14ac:dyDescent="0.25">
      <c r="A75" s="101" t="s">
        <v>317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1:11" x14ac:dyDescent="0.25">
      <c r="A76" s="55">
        <v>1</v>
      </c>
      <c r="B76" s="55" t="s">
        <v>318</v>
      </c>
      <c r="C76" s="56">
        <v>2003</v>
      </c>
      <c r="D76" s="56" t="s">
        <v>237</v>
      </c>
      <c r="E76" s="60" t="s">
        <v>319</v>
      </c>
      <c r="F76" s="56">
        <v>20</v>
      </c>
      <c r="G76" s="56">
        <v>25</v>
      </c>
      <c r="H76" s="64" t="s">
        <v>207</v>
      </c>
      <c r="I76" s="56" t="s">
        <v>207</v>
      </c>
      <c r="J76" s="56"/>
      <c r="K76" s="56"/>
    </row>
    <row r="77" spans="1:11" x14ac:dyDescent="0.25">
      <c r="A77" s="55">
        <v>2</v>
      </c>
      <c r="B77" s="55" t="s">
        <v>320</v>
      </c>
      <c r="C77" s="56">
        <v>2002</v>
      </c>
      <c r="D77" s="56" t="s">
        <v>283</v>
      </c>
      <c r="E77" s="60" t="s">
        <v>321</v>
      </c>
      <c r="F77" s="56">
        <v>20</v>
      </c>
      <c r="G77" s="64">
        <v>25</v>
      </c>
      <c r="H77" s="64">
        <v>25</v>
      </c>
      <c r="I77" s="56">
        <v>20</v>
      </c>
      <c r="J77" s="56"/>
      <c r="K77" s="56"/>
    </row>
    <row r="78" spans="1:11" x14ac:dyDescent="0.25">
      <c r="A78" s="55">
        <v>3</v>
      </c>
      <c r="B78" s="55" t="s">
        <v>322</v>
      </c>
      <c r="C78" s="56">
        <v>2002</v>
      </c>
      <c r="D78" s="56" t="s">
        <v>286</v>
      </c>
      <c r="E78" s="60" t="s">
        <v>323</v>
      </c>
      <c r="F78" s="56">
        <v>20</v>
      </c>
      <c r="G78" s="56">
        <v>25</v>
      </c>
      <c r="H78" s="56" t="s">
        <v>207</v>
      </c>
      <c r="I78" s="56" t="s">
        <v>207</v>
      </c>
      <c r="J78" s="56"/>
      <c r="K78" s="56"/>
    </row>
    <row r="79" spans="1:11" x14ac:dyDescent="0.25">
      <c r="A79" s="55">
        <v>4</v>
      </c>
      <c r="B79" s="55" t="s">
        <v>324</v>
      </c>
      <c r="C79" s="56">
        <v>2002</v>
      </c>
      <c r="D79" s="56" t="s">
        <v>286</v>
      </c>
      <c r="E79" s="57" t="s">
        <v>325</v>
      </c>
      <c r="F79" s="56">
        <v>20</v>
      </c>
      <c r="G79" s="56">
        <v>25</v>
      </c>
      <c r="H79" s="64">
        <v>30</v>
      </c>
      <c r="I79" s="56">
        <v>25</v>
      </c>
      <c r="J79" s="56"/>
      <c r="K79" s="56"/>
    </row>
    <row r="80" spans="1:11" x14ac:dyDescent="0.25">
      <c r="A80" s="55">
        <v>5</v>
      </c>
      <c r="B80" s="55" t="s">
        <v>326</v>
      </c>
      <c r="C80" s="56">
        <v>2002</v>
      </c>
      <c r="D80" s="56" t="s">
        <v>286</v>
      </c>
      <c r="E80" s="60" t="s">
        <v>327</v>
      </c>
      <c r="F80" s="56">
        <v>20</v>
      </c>
      <c r="G80" s="56">
        <v>25</v>
      </c>
      <c r="H80" s="56">
        <v>30</v>
      </c>
      <c r="I80" s="56">
        <v>30</v>
      </c>
      <c r="J80" s="56"/>
      <c r="K80" s="56"/>
    </row>
    <row r="81" spans="1:11" x14ac:dyDescent="0.25">
      <c r="A81" s="55">
        <v>6</v>
      </c>
      <c r="B81" s="55" t="s">
        <v>328</v>
      </c>
      <c r="C81" s="56">
        <v>2003</v>
      </c>
      <c r="D81" s="56" t="s">
        <v>237</v>
      </c>
      <c r="E81" s="60" t="s">
        <v>329</v>
      </c>
      <c r="F81" s="56">
        <v>20</v>
      </c>
      <c r="G81" s="64">
        <v>25</v>
      </c>
      <c r="H81" s="56">
        <v>25</v>
      </c>
      <c r="I81" s="56">
        <v>25</v>
      </c>
      <c r="J81" s="56"/>
      <c r="K81" s="56"/>
    </row>
    <row r="82" spans="1:11" x14ac:dyDescent="0.25">
      <c r="A82" s="55">
        <v>7</v>
      </c>
      <c r="B82" s="55" t="s">
        <v>330</v>
      </c>
      <c r="C82" s="56">
        <v>2003</v>
      </c>
      <c r="D82" s="56" t="s">
        <v>211</v>
      </c>
      <c r="E82" s="60" t="s">
        <v>331</v>
      </c>
      <c r="F82" s="56">
        <v>20</v>
      </c>
      <c r="G82" s="56">
        <v>25</v>
      </c>
      <c r="H82" s="56">
        <v>30</v>
      </c>
      <c r="I82" s="56">
        <v>30</v>
      </c>
      <c r="J82" s="56"/>
      <c r="K82" s="56"/>
    </row>
    <row r="83" spans="1:11" x14ac:dyDescent="0.25">
      <c r="A83" s="55">
        <v>8</v>
      </c>
      <c r="B83" s="55" t="s">
        <v>332</v>
      </c>
      <c r="C83" s="56">
        <v>2003</v>
      </c>
      <c r="D83" s="56" t="s">
        <v>240</v>
      </c>
      <c r="E83" s="60" t="s">
        <v>298</v>
      </c>
      <c r="F83" s="56">
        <v>20</v>
      </c>
      <c r="G83" s="56">
        <v>25</v>
      </c>
      <c r="H83" s="56">
        <v>30</v>
      </c>
      <c r="I83" s="56">
        <v>30</v>
      </c>
      <c r="J83" s="56"/>
      <c r="K83" s="56"/>
    </row>
    <row r="84" spans="1:11" x14ac:dyDescent="0.25">
      <c r="A84" s="55">
        <v>9</v>
      </c>
      <c r="B84" s="55" t="s">
        <v>333</v>
      </c>
      <c r="C84" s="56">
        <v>2003</v>
      </c>
      <c r="D84" s="56" t="s">
        <v>240</v>
      </c>
      <c r="E84" s="60" t="s">
        <v>334</v>
      </c>
      <c r="F84" s="56">
        <v>20</v>
      </c>
      <c r="G84" s="56" t="s">
        <v>224</v>
      </c>
      <c r="H84" s="56">
        <v>25</v>
      </c>
      <c r="I84" s="56">
        <v>25</v>
      </c>
      <c r="J84" s="56"/>
      <c r="K84" s="56"/>
    </row>
    <row r="85" spans="1:11" x14ac:dyDescent="0.25">
      <c r="A85" s="55">
        <v>10</v>
      </c>
      <c r="B85" s="55" t="s">
        <v>335</v>
      </c>
      <c r="C85" s="56">
        <v>2003</v>
      </c>
      <c r="D85" s="56" t="s">
        <v>240</v>
      </c>
      <c r="E85" s="60" t="s">
        <v>336</v>
      </c>
      <c r="F85" s="56">
        <v>20</v>
      </c>
      <c r="G85" s="56">
        <v>25</v>
      </c>
      <c r="H85" s="56">
        <v>30</v>
      </c>
      <c r="I85" s="56">
        <v>30</v>
      </c>
      <c r="J85" s="56"/>
      <c r="K85" s="56"/>
    </row>
    <row r="86" spans="1:11" x14ac:dyDescent="0.25">
      <c r="A86" s="55">
        <v>11</v>
      </c>
      <c r="B86" s="55" t="s">
        <v>337</v>
      </c>
      <c r="C86" s="56">
        <v>2002</v>
      </c>
      <c r="D86" s="56" t="s">
        <v>240</v>
      </c>
      <c r="E86" s="60" t="s">
        <v>338</v>
      </c>
      <c r="F86" s="56">
        <v>20</v>
      </c>
      <c r="G86" s="56">
        <v>25</v>
      </c>
      <c r="H86" s="56" t="s">
        <v>207</v>
      </c>
      <c r="I86" s="56" t="s">
        <v>207</v>
      </c>
      <c r="J86" s="56"/>
      <c r="K86" s="56"/>
    </row>
    <row r="87" spans="1:11" x14ac:dyDescent="0.25">
      <c r="A87" s="55">
        <v>12</v>
      </c>
      <c r="B87" s="55" t="s">
        <v>339</v>
      </c>
      <c r="C87" s="56">
        <v>2004</v>
      </c>
      <c r="D87" s="56" t="s">
        <v>198</v>
      </c>
      <c r="E87" s="60" t="s">
        <v>340</v>
      </c>
      <c r="F87" s="56">
        <v>20</v>
      </c>
      <c r="G87" s="56" t="s">
        <v>224</v>
      </c>
      <c r="H87" s="56">
        <v>25</v>
      </c>
      <c r="I87" s="56">
        <v>25</v>
      </c>
      <c r="J87" s="56"/>
      <c r="K87" s="56"/>
    </row>
    <row r="88" spans="1:11" x14ac:dyDescent="0.25">
      <c r="A88" s="55">
        <v>13</v>
      </c>
      <c r="B88" s="55" t="s">
        <v>341</v>
      </c>
      <c r="C88" s="56">
        <v>2004</v>
      </c>
      <c r="D88" s="56" t="s">
        <v>198</v>
      </c>
      <c r="E88" s="60" t="s">
        <v>340</v>
      </c>
      <c r="F88" s="56">
        <v>20</v>
      </c>
      <c r="G88" s="56" t="s">
        <v>224</v>
      </c>
      <c r="H88" s="56" t="s">
        <v>207</v>
      </c>
      <c r="I88" s="56" t="s">
        <v>207</v>
      </c>
      <c r="J88" s="56"/>
      <c r="K88" s="56"/>
    </row>
    <row r="89" spans="1:11" x14ac:dyDescent="0.25">
      <c r="A89" s="55">
        <v>14</v>
      </c>
      <c r="B89" s="55" t="s">
        <v>342</v>
      </c>
      <c r="C89" s="56">
        <v>2004</v>
      </c>
      <c r="D89" s="56" t="s">
        <v>198</v>
      </c>
      <c r="E89" s="60" t="s">
        <v>343</v>
      </c>
      <c r="F89" s="56" t="s">
        <v>224</v>
      </c>
      <c r="G89" s="56" t="s">
        <v>207</v>
      </c>
      <c r="H89" s="64">
        <v>30</v>
      </c>
      <c r="I89" s="56" t="s">
        <v>207</v>
      </c>
      <c r="J89" s="56"/>
      <c r="K89" s="56"/>
    </row>
    <row r="90" spans="1:11" x14ac:dyDescent="0.25">
      <c r="A90" s="102" t="s">
        <v>344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1:11" x14ac:dyDescent="0.25">
      <c r="A91" s="55"/>
      <c r="B91" s="55"/>
      <c r="C91" s="98"/>
      <c r="D91" s="98"/>
    </row>
    <row r="92" spans="1:11" x14ac:dyDescent="0.25">
      <c r="A92" s="55"/>
      <c r="B92" s="55"/>
      <c r="C92" s="98"/>
      <c r="D92" s="98"/>
      <c r="E92" s="69"/>
    </row>
    <row r="93" spans="1:11" x14ac:dyDescent="0.25">
      <c r="A93" s="55"/>
      <c r="B93" s="55"/>
      <c r="C93" s="98"/>
      <c r="D93" s="98"/>
    </row>
  </sheetData>
  <mergeCells count="19">
    <mergeCell ref="A6:K6"/>
    <mergeCell ref="C47:D47"/>
    <mergeCell ref="A1:K1"/>
    <mergeCell ref="A2:K2"/>
    <mergeCell ref="A3:K3"/>
    <mergeCell ref="A5:K5"/>
    <mergeCell ref="A27:K27"/>
    <mergeCell ref="A36:K36"/>
    <mergeCell ref="A41:K41"/>
    <mergeCell ref="A46:K46"/>
    <mergeCell ref="C91:D91"/>
    <mergeCell ref="C92:D92"/>
    <mergeCell ref="C93:D93"/>
    <mergeCell ref="C48:D48"/>
    <mergeCell ref="C49:D49"/>
    <mergeCell ref="A51:K51"/>
    <mergeCell ref="A52:K52"/>
    <mergeCell ref="A75:K75"/>
    <mergeCell ref="A90:K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214"/>
  <sheetViews>
    <sheetView workbookViewId="0">
      <pane ySplit="8" topLeftCell="A9" activePane="bottomLeft" state="frozen"/>
      <selection pane="bottomLeft" activeCell="Q1" sqref="Q1:Q7"/>
    </sheetView>
  </sheetViews>
  <sheetFormatPr defaultRowHeight="15" x14ac:dyDescent="0.25"/>
  <cols>
    <col min="1" max="1" width="4.5703125" customWidth="1"/>
    <col min="2" max="2" width="20.7109375" style="72" customWidth="1"/>
    <col min="4" max="4" width="28.7109375" style="75" bestFit="1" customWidth="1"/>
    <col min="12" max="12" width="8.140625" customWidth="1"/>
  </cols>
  <sheetData>
    <row r="1" spans="1:17 16366:16367" x14ac:dyDescent="0.25">
      <c r="M1" s="85" t="s">
        <v>387</v>
      </c>
      <c r="O1" s="74" t="s">
        <v>397</v>
      </c>
      <c r="Q1" s="87" t="s">
        <v>389</v>
      </c>
    </row>
    <row r="2" spans="1:17 16366:16367" x14ac:dyDescent="0.25">
      <c r="A2" s="103" t="s">
        <v>170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M2" s="87" t="s">
        <v>411</v>
      </c>
      <c r="O2" s="74" t="s">
        <v>391</v>
      </c>
      <c r="Q2" s="74" t="s">
        <v>390</v>
      </c>
    </row>
    <row r="3" spans="1:17 16366:16367" x14ac:dyDescent="0.25">
      <c r="A3" s="103" t="s">
        <v>345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M3" s="74" t="s">
        <v>394</v>
      </c>
      <c r="O3" s="87" t="s">
        <v>91</v>
      </c>
      <c r="Q3" s="74" t="s">
        <v>64</v>
      </c>
    </row>
    <row r="4" spans="1:17 16366:16367" x14ac:dyDescent="0.25">
      <c r="A4" s="103" t="s">
        <v>172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M4" s="74" t="s">
        <v>393</v>
      </c>
      <c r="O4" s="74" t="s">
        <v>88</v>
      </c>
      <c r="Q4" s="87" t="s">
        <v>410</v>
      </c>
    </row>
    <row r="5" spans="1:17 16366:16367" x14ac:dyDescent="0.25">
      <c r="A5" s="52" t="s">
        <v>173</v>
      </c>
      <c r="B5" s="71" t="s">
        <v>174</v>
      </c>
      <c r="C5" s="53" t="s">
        <v>81</v>
      </c>
      <c r="D5" s="73" t="s">
        <v>175</v>
      </c>
      <c r="E5" s="53" t="s">
        <v>176</v>
      </c>
      <c r="F5" s="53" t="s">
        <v>177</v>
      </c>
      <c r="G5" s="53" t="s">
        <v>178</v>
      </c>
      <c r="H5" s="53" t="s">
        <v>179</v>
      </c>
      <c r="I5" s="53" t="s">
        <v>180</v>
      </c>
      <c r="J5" s="53" t="s">
        <v>181</v>
      </c>
      <c r="K5" s="53" t="s">
        <v>182</v>
      </c>
      <c r="M5" s="85" t="s">
        <v>346</v>
      </c>
      <c r="O5" s="74" t="s">
        <v>386</v>
      </c>
      <c r="Q5" s="74" t="s">
        <v>102</v>
      </c>
    </row>
    <row r="6" spans="1:17 16366:16367" x14ac:dyDescent="0.25">
      <c r="A6" s="104" t="s">
        <v>183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M6" s="74" t="s">
        <v>395</v>
      </c>
      <c r="O6" s="74" t="s">
        <v>121</v>
      </c>
      <c r="Q6" s="74" t="s">
        <v>388</v>
      </c>
    </row>
    <row r="7" spans="1:17 16366:16367" x14ac:dyDescent="0.25">
      <c r="A7" s="101" t="s">
        <v>86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M7" s="74" t="s">
        <v>392</v>
      </c>
      <c r="O7" s="74" t="s">
        <v>17</v>
      </c>
      <c r="Q7" s="85" t="s">
        <v>67</v>
      </c>
    </row>
    <row r="8" spans="1:17 16366:16367" x14ac:dyDescent="0.25">
      <c r="A8" s="55">
        <v>1</v>
      </c>
      <c r="B8" s="54" t="s">
        <v>107</v>
      </c>
      <c r="C8" s="68">
        <v>2001</v>
      </c>
      <c r="D8" s="74" t="s">
        <v>386</v>
      </c>
      <c r="E8" s="77">
        <v>56.8</v>
      </c>
      <c r="F8" s="68">
        <v>35</v>
      </c>
      <c r="G8" s="68">
        <v>45</v>
      </c>
      <c r="H8" s="68">
        <v>60</v>
      </c>
      <c r="I8" s="78">
        <f t="shared" ref="I8:I51" si="0">MAX(F8:H8)</f>
        <v>60</v>
      </c>
      <c r="J8" s="79">
        <f t="shared" ref="J8:J52" si="1">I8*500/(-216.0475144+16.2606339*E8+(-0.002388645)*E8^2+(-0.00113732)*E8^3+0.00000701863*E8^4+(-0.00000001291)*E8^5)</f>
        <v>53.873743708538385</v>
      </c>
      <c r="K8" s="55">
        <v>12</v>
      </c>
      <c r="L8" s="55"/>
      <c r="O8" s="87" t="s">
        <v>23</v>
      </c>
      <c r="XEM8" s="65"/>
    </row>
    <row r="9" spans="1:17 16366:16367" x14ac:dyDescent="0.25">
      <c r="A9" s="55">
        <v>2</v>
      </c>
      <c r="B9" s="54" t="s">
        <v>97</v>
      </c>
      <c r="C9" s="68">
        <v>2003</v>
      </c>
      <c r="D9" s="74" t="s">
        <v>387</v>
      </c>
      <c r="E9" s="77">
        <v>57.3</v>
      </c>
      <c r="F9" s="68">
        <v>30</v>
      </c>
      <c r="G9" s="68">
        <v>40</v>
      </c>
      <c r="H9" s="68">
        <v>55</v>
      </c>
      <c r="I9" s="78">
        <f t="shared" si="0"/>
        <v>55</v>
      </c>
      <c r="J9" s="79">
        <f t="shared" si="1"/>
        <v>48.970403594221253</v>
      </c>
      <c r="K9" s="55">
        <v>9</v>
      </c>
      <c r="L9" s="55"/>
      <c r="XEM9" s="65"/>
    </row>
    <row r="10" spans="1:17 16366:16367" x14ac:dyDescent="0.25">
      <c r="A10" s="55">
        <v>3</v>
      </c>
      <c r="B10" s="54" t="s">
        <v>231</v>
      </c>
      <c r="C10" s="70">
        <v>2004</v>
      </c>
      <c r="D10" s="74" t="s">
        <v>346</v>
      </c>
      <c r="E10" s="77">
        <v>58.05</v>
      </c>
      <c r="F10" s="68">
        <v>40</v>
      </c>
      <c r="G10" s="70">
        <v>50</v>
      </c>
      <c r="H10" s="70">
        <v>55</v>
      </c>
      <c r="I10" s="78">
        <f t="shared" si="0"/>
        <v>55</v>
      </c>
      <c r="J10" s="79">
        <f t="shared" si="1"/>
        <v>48.369147242402121</v>
      </c>
      <c r="K10" s="55">
        <v>8</v>
      </c>
      <c r="XEM10" s="65"/>
    </row>
    <row r="11" spans="1:17 16366:16367" x14ac:dyDescent="0.25">
      <c r="A11" s="55">
        <v>4</v>
      </c>
      <c r="B11" s="54" t="s">
        <v>217</v>
      </c>
      <c r="C11" s="70">
        <v>2003</v>
      </c>
      <c r="D11" s="74" t="s">
        <v>346</v>
      </c>
      <c r="E11" s="77">
        <v>58.8</v>
      </c>
      <c r="F11" s="68">
        <v>30</v>
      </c>
      <c r="G11" s="70">
        <v>40</v>
      </c>
      <c r="H11" s="70">
        <v>50</v>
      </c>
      <c r="I11" s="78">
        <f t="shared" si="0"/>
        <v>50</v>
      </c>
      <c r="J11" s="79">
        <f t="shared" si="1"/>
        <v>43.445731183622996</v>
      </c>
      <c r="K11" s="55">
        <v>7</v>
      </c>
      <c r="XEM11" s="65"/>
    </row>
    <row r="12" spans="1:17 16366:16367" x14ac:dyDescent="0.25">
      <c r="A12" s="55">
        <v>5</v>
      </c>
      <c r="B12" s="86" t="s">
        <v>109</v>
      </c>
      <c r="C12" s="68">
        <v>2002</v>
      </c>
      <c r="D12" s="74" t="s">
        <v>410</v>
      </c>
      <c r="E12" s="77">
        <v>53.6</v>
      </c>
      <c r="F12" s="68">
        <v>40</v>
      </c>
      <c r="G12" s="68">
        <v>-45</v>
      </c>
      <c r="H12" s="68">
        <v>45</v>
      </c>
      <c r="I12" s="78">
        <f t="shared" si="0"/>
        <v>45</v>
      </c>
      <c r="J12" s="79">
        <f t="shared" si="1"/>
        <v>42.796584274828618</v>
      </c>
      <c r="K12" s="55">
        <v>6</v>
      </c>
      <c r="L12" s="55"/>
      <c r="XEM12" s="65"/>
    </row>
    <row r="13" spans="1:17 16366:16367" x14ac:dyDescent="0.25">
      <c r="A13" s="55">
        <v>6</v>
      </c>
      <c r="B13" s="54" t="s">
        <v>210</v>
      </c>
      <c r="C13" s="68">
        <v>2003</v>
      </c>
      <c r="D13" s="74" t="s">
        <v>346</v>
      </c>
      <c r="E13" s="77">
        <v>58.3</v>
      </c>
      <c r="F13" s="68">
        <v>30</v>
      </c>
      <c r="G13" s="70">
        <v>35</v>
      </c>
      <c r="H13" s="68">
        <v>45</v>
      </c>
      <c r="I13" s="78">
        <f t="shared" si="0"/>
        <v>45</v>
      </c>
      <c r="J13" s="79">
        <f t="shared" si="1"/>
        <v>39.414898231233138</v>
      </c>
      <c r="K13" s="55">
        <v>5</v>
      </c>
      <c r="XEL13" t="s">
        <v>213</v>
      </c>
      <c r="XEM13" s="65" t="s">
        <v>214</v>
      </c>
    </row>
    <row r="14" spans="1:17 16366:16367" x14ac:dyDescent="0.25">
      <c r="A14" s="55">
        <v>7</v>
      </c>
      <c r="B14" s="54" t="s">
        <v>215</v>
      </c>
      <c r="C14" s="68">
        <v>2003</v>
      </c>
      <c r="D14" s="74" t="s">
        <v>346</v>
      </c>
      <c r="E14" s="77">
        <v>53.85</v>
      </c>
      <c r="F14" s="68">
        <v>30</v>
      </c>
      <c r="G14" s="70">
        <v>35</v>
      </c>
      <c r="H14" s="70">
        <v>40</v>
      </c>
      <c r="I14" s="78">
        <f t="shared" si="0"/>
        <v>40</v>
      </c>
      <c r="J14" s="79">
        <f t="shared" si="1"/>
        <v>37.861880912066184</v>
      </c>
      <c r="K14" s="55">
        <v>4</v>
      </c>
      <c r="XEM14" s="65"/>
    </row>
    <row r="15" spans="1:17 16366:16367" x14ac:dyDescent="0.25">
      <c r="A15" s="55">
        <v>8</v>
      </c>
      <c r="B15" s="54" t="s">
        <v>120</v>
      </c>
      <c r="C15" s="68">
        <v>2006</v>
      </c>
      <c r="D15" s="74" t="s">
        <v>121</v>
      </c>
      <c r="E15" s="77">
        <v>59.8</v>
      </c>
      <c r="F15" s="68">
        <v>25</v>
      </c>
      <c r="G15" s="68">
        <v>30</v>
      </c>
      <c r="H15" s="68">
        <v>40</v>
      </c>
      <c r="I15" s="78">
        <f t="shared" si="0"/>
        <v>40</v>
      </c>
      <c r="J15" s="79">
        <f t="shared" si="1"/>
        <v>34.219277476108431</v>
      </c>
      <c r="K15" s="55">
        <v>3</v>
      </c>
      <c r="L15" s="55"/>
      <c r="XEM15" s="65"/>
    </row>
    <row r="16" spans="1:17 16366:16367" x14ac:dyDescent="0.25">
      <c r="A16" s="55">
        <v>9</v>
      </c>
      <c r="B16" s="76" t="s">
        <v>193</v>
      </c>
      <c r="C16" s="59">
        <v>2004</v>
      </c>
      <c r="D16" s="74" t="s">
        <v>346</v>
      </c>
      <c r="E16" s="60">
        <v>52.35</v>
      </c>
      <c r="F16" s="68">
        <v>20</v>
      </c>
      <c r="G16" s="59">
        <v>25</v>
      </c>
      <c r="H16" s="61">
        <v>35</v>
      </c>
      <c r="I16" s="78">
        <f t="shared" si="0"/>
        <v>35</v>
      </c>
      <c r="J16" s="79">
        <f t="shared" si="1"/>
        <v>34.105036972380837</v>
      </c>
      <c r="K16" s="55">
        <v>2</v>
      </c>
    </row>
    <row r="17" spans="1:12 16367:16367" x14ac:dyDescent="0.25">
      <c r="A17" s="55">
        <v>10</v>
      </c>
      <c r="B17" s="54" t="s">
        <v>358</v>
      </c>
      <c r="C17" s="68">
        <v>2002</v>
      </c>
      <c r="D17" s="74" t="s">
        <v>64</v>
      </c>
      <c r="E17" s="77">
        <v>54.7</v>
      </c>
      <c r="F17" s="68">
        <v>30</v>
      </c>
      <c r="G17" s="68">
        <v>35</v>
      </c>
      <c r="H17" s="70" t="s">
        <v>96</v>
      </c>
      <c r="I17" s="78">
        <f t="shared" si="0"/>
        <v>35</v>
      </c>
      <c r="J17" s="79">
        <f t="shared" si="1"/>
        <v>32.61074857436445</v>
      </c>
      <c r="K17" s="55">
        <v>1</v>
      </c>
      <c r="XEM17" s="65"/>
    </row>
    <row r="18" spans="1:12 16367:16367" x14ac:dyDescent="0.25">
      <c r="A18" s="55">
        <v>11</v>
      </c>
      <c r="B18" s="54" t="s">
        <v>359</v>
      </c>
      <c r="C18" s="68">
        <v>2002</v>
      </c>
      <c r="D18" s="74" t="s">
        <v>64</v>
      </c>
      <c r="E18" s="77">
        <v>55.6</v>
      </c>
      <c r="F18" s="68">
        <v>30</v>
      </c>
      <c r="G18" s="68">
        <v>35</v>
      </c>
      <c r="H18" s="68">
        <v>-40</v>
      </c>
      <c r="I18" s="78">
        <f t="shared" si="0"/>
        <v>35</v>
      </c>
      <c r="J18" s="79">
        <f t="shared" si="1"/>
        <v>32.087047591936063</v>
      </c>
      <c r="K18" s="55">
        <v>1</v>
      </c>
      <c r="XEM18" s="65"/>
    </row>
    <row r="19" spans="1:12 16367:16367" x14ac:dyDescent="0.25">
      <c r="A19" s="55">
        <v>12</v>
      </c>
      <c r="B19" s="76" t="s">
        <v>190</v>
      </c>
      <c r="C19" s="59">
        <v>2004</v>
      </c>
      <c r="D19" s="74" t="s">
        <v>346</v>
      </c>
      <c r="E19" s="60">
        <v>57.1</v>
      </c>
      <c r="F19" s="68">
        <v>20</v>
      </c>
      <c r="G19" s="59">
        <v>25</v>
      </c>
      <c r="H19" s="61">
        <v>35</v>
      </c>
      <c r="I19" s="78">
        <f t="shared" si="0"/>
        <v>35</v>
      </c>
      <c r="J19" s="79">
        <f t="shared" si="1"/>
        <v>31.267517774780295</v>
      </c>
      <c r="K19" s="55">
        <v>1</v>
      </c>
    </row>
    <row r="20" spans="1:12 16367:16367" x14ac:dyDescent="0.25">
      <c r="A20" s="55">
        <v>13</v>
      </c>
      <c r="B20" s="54" t="s">
        <v>90</v>
      </c>
      <c r="C20" s="68">
        <v>2002</v>
      </c>
      <c r="D20" s="74" t="s">
        <v>95</v>
      </c>
      <c r="E20" s="77">
        <v>57.6</v>
      </c>
      <c r="F20" s="68">
        <v>25</v>
      </c>
      <c r="G20" s="68">
        <v>30</v>
      </c>
      <c r="H20" s="68">
        <v>35</v>
      </c>
      <c r="I20" s="78">
        <f t="shared" si="0"/>
        <v>35</v>
      </c>
      <c r="J20" s="79">
        <f t="shared" si="1"/>
        <v>31.008179143946577</v>
      </c>
      <c r="K20" s="55">
        <v>1</v>
      </c>
      <c r="L20" s="55"/>
      <c r="XEM20" s="65"/>
    </row>
    <row r="21" spans="1:12 16367:16367" x14ac:dyDescent="0.25">
      <c r="A21" s="55">
        <v>14</v>
      </c>
      <c r="B21" s="54" t="s">
        <v>364</v>
      </c>
      <c r="C21" s="68">
        <v>2002</v>
      </c>
      <c r="D21" s="74" t="s">
        <v>64</v>
      </c>
      <c r="E21" s="77">
        <v>58.8</v>
      </c>
      <c r="F21" s="68">
        <v>35</v>
      </c>
      <c r="G21" s="68">
        <v>-40</v>
      </c>
      <c r="H21" s="68">
        <v>-40</v>
      </c>
      <c r="I21" s="78">
        <f t="shared" si="0"/>
        <v>35</v>
      </c>
      <c r="J21" s="79">
        <f t="shared" si="1"/>
        <v>30.412011828536098</v>
      </c>
      <c r="K21" s="55">
        <v>1</v>
      </c>
      <c r="XEM21" s="65"/>
    </row>
    <row r="22" spans="1:12 16367:16367" x14ac:dyDescent="0.25">
      <c r="A22" s="55">
        <v>15</v>
      </c>
      <c r="B22" s="54" t="s">
        <v>100</v>
      </c>
      <c r="C22" s="68">
        <v>2003</v>
      </c>
      <c r="D22" s="74" t="s">
        <v>387</v>
      </c>
      <c r="E22" s="77">
        <v>57.1</v>
      </c>
      <c r="F22" s="68">
        <v>20</v>
      </c>
      <c r="G22" s="68">
        <v>30</v>
      </c>
      <c r="H22" s="70">
        <v>32.5</v>
      </c>
      <c r="I22" s="78">
        <f t="shared" si="0"/>
        <v>32.5</v>
      </c>
      <c r="J22" s="79">
        <f t="shared" si="1"/>
        <v>29.034123648010272</v>
      </c>
      <c r="K22" s="55">
        <v>1</v>
      </c>
      <c r="L22" s="55"/>
      <c r="XEM22" s="65"/>
    </row>
    <row r="23" spans="1:12 16367:16367" x14ac:dyDescent="0.25">
      <c r="A23" s="55">
        <v>16</v>
      </c>
      <c r="B23" s="54" t="s">
        <v>92</v>
      </c>
      <c r="C23" s="68">
        <v>2006</v>
      </c>
      <c r="D23" s="74" t="s">
        <v>388</v>
      </c>
      <c r="E23" s="77">
        <v>39.450000000000003</v>
      </c>
      <c r="F23" s="68">
        <v>20</v>
      </c>
      <c r="G23" s="68">
        <v>30</v>
      </c>
      <c r="H23" s="68">
        <v>-32.5</v>
      </c>
      <c r="I23" s="78">
        <f t="shared" si="0"/>
        <v>30</v>
      </c>
      <c r="J23" s="79">
        <f t="shared" si="1"/>
        <v>40.798997688214243</v>
      </c>
      <c r="K23" s="55">
        <v>1</v>
      </c>
      <c r="L23" s="55"/>
      <c r="XEM23" s="65"/>
    </row>
    <row r="24" spans="1:12 16367:16367" x14ac:dyDescent="0.25">
      <c r="A24" s="55">
        <v>17</v>
      </c>
      <c r="B24" s="54" t="s">
        <v>202</v>
      </c>
      <c r="C24" s="68">
        <v>2004</v>
      </c>
      <c r="D24" s="74" t="s">
        <v>346</v>
      </c>
      <c r="E24" s="77">
        <v>43.15</v>
      </c>
      <c r="F24" s="68">
        <v>20</v>
      </c>
      <c r="G24" s="68">
        <v>25</v>
      </c>
      <c r="H24" s="70">
        <v>30</v>
      </c>
      <c r="I24" s="78">
        <f t="shared" si="0"/>
        <v>30</v>
      </c>
      <c r="J24" s="79">
        <f t="shared" si="1"/>
        <v>36.392087177801685</v>
      </c>
      <c r="K24" s="55">
        <v>1</v>
      </c>
    </row>
    <row r="25" spans="1:12 16367:16367" x14ac:dyDescent="0.25">
      <c r="A25" s="55">
        <v>18</v>
      </c>
      <c r="B25" s="54" t="s">
        <v>188</v>
      </c>
      <c r="C25" s="68">
        <v>2005</v>
      </c>
      <c r="D25" s="74" t="s">
        <v>346</v>
      </c>
      <c r="E25" s="77">
        <v>43.95</v>
      </c>
      <c r="F25" s="68">
        <v>20</v>
      </c>
      <c r="G25" s="68">
        <v>25</v>
      </c>
      <c r="H25" s="68">
        <v>30</v>
      </c>
      <c r="I25" s="78">
        <f t="shared" si="0"/>
        <v>30</v>
      </c>
      <c r="J25" s="79">
        <f t="shared" si="1"/>
        <v>35.586175711206543</v>
      </c>
      <c r="K25" s="55">
        <v>1</v>
      </c>
    </row>
    <row r="26" spans="1:12 16367:16367" x14ac:dyDescent="0.25">
      <c r="A26" s="55">
        <v>19</v>
      </c>
      <c r="B26" s="54" t="s">
        <v>184</v>
      </c>
      <c r="C26" s="68">
        <v>2005</v>
      </c>
      <c r="D26" s="74" t="s">
        <v>346</v>
      </c>
      <c r="E26" s="77">
        <v>49.9</v>
      </c>
      <c r="F26" s="68">
        <v>20</v>
      </c>
      <c r="G26" s="68">
        <v>25</v>
      </c>
      <c r="H26" s="68">
        <v>30</v>
      </c>
      <c r="I26" s="78">
        <f t="shared" si="0"/>
        <v>30</v>
      </c>
      <c r="J26" s="79">
        <f t="shared" si="1"/>
        <v>30.761720648829591</v>
      </c>
      <c r="K26" s="55">
        <v>1</v>
      </c>
    </row>
    <row r="27" spans="1:12 16367:16367" x14ac:dyDescent="0.25">
      <c r="A27" s="55">
        <v>20</v>
      </c>
      <c r="B27" s="54" t="s">
        <v>197</v>
      </c>
      <c r="C27" s="68">
        <v>2003</v>
      </c>
      <c r="D27" s="74" t="s">
        <v>346</v>
      </c>
      <c r="E27" s="77">
        <v>51.1</v>
      </c>
      <c r="F27" s="70">
        <v>20</v>
      </c>
      <c r="G27" s="62">
        <v>25</v>
      </c>
      <c r="H27" s="68">
        <v>30</v>
      </c>
      <c r="I27" s="78">
        <f t="shared" si="0"/>
        <v>30</v>
      </c>
      <c r="J27" s="79">
        <f t="shared" si="1"/>
        <v>29.985868820778489</v>
      </c>
      <c r="K27" s="55">
        <v>1</v>
      </c>
    </row>
    <row r="28" spans="1:12 16367:16367" x14ac:dyDescent="0.25">
      <c r="A28" s="55">
        <v>21</v>
      </c>
      <c r="B28" s="54" t="s">
        <v>229</v>
      </c>
      <c r="C28" s="70">
        <v>2005</v>
      </c>
      <c r="D28" s="74" t="s">
        <v>346</v>
      </c>
      <c r="E28" s="77">
        <v>53.25</v>
      </c>
      <c r="F28" s="70">
        <v>20</v>
      </c>
      <c r="G28" s="70">
        <v>25</v>
      </c>
      <c r="H28" s="70">
        <v>30</v>
      </c>
      <c r="I28" s="78">
        <f t="shared" si="0"/>
        <v>30</v>
      </c>
      <c r="J28" s="79">
        <f t="shared" si="1"/>
        <v>28.7226914266429</v>
      </c>
      <c r="K28" s="55">
        <v>1</v>
      </c>
      <c r="XEM28" s="65"/>
    </row>
    <row r="29" spans="1:12 16367:16367" x14ac:dyDescent="0.25">
      <c r="A29" s="55">
        <v>22</v>
      </c>
      <c r="B29" s="54" t="s">
        <v>94</v>
      </c>
      <c r="C29" s="70">
        <v>2005</v>
      </c>
      <c r="D29" s="74" t="s">
        <v>95</v>
      </c>
      <c r="E29" s="77">
        <v>53.34</v>
      </c>
      <c r="F29" s="70">
        <v>30</v>
      </c>
      <c r="G29" s="70" t="s">
        <v>96</v>
      </c>
      <c r="H29" s="70" t="s">
        <v>96</v>
      </c>
      <c r="I29" s="78">
        <f t="shared" si="0"/>
        <v>30</v>
      </c>
      <c r="J29" s="79">
        <f t="shared" si="1"/>
        <v>28.673060401367433</v>
      </c>
      <c r="K29" s="55">
        <v>1</v>
      </c>
      <c r="L29" s="55"/>
      <c r="XEM29" s="65"/>
    </row>
    <row r="30" spans="1:12 16367:16367" x14ac:dyDescent="0.25">
      <c r="A30" s="55">
        <v>23</v>
      </c>
      <c r="B30" s="54" t="s">
        <v>125</v>
      </c>
      <c r="C30" s="70">
        <v>2003</v>
      </c>
      <c r="D30" s="74" t="s">
        <v>389</v>
      </c>
      <c r="E30" s="77">
        <v>54.65</v>
      </c>
      <c r="F30" s="70">
        <v>30</v>
      </c>
      <c r="G30" s="70">
        <v>-40</v>
      </c>
      <c r="H30" s="70" t="s">
        <v>119</v>
      </c>
      <c r="I30" s="78">
        <f t="shared" si="0"/>
        <v>30</v>
      </c>
      <c r="J30" s="79">
        <f t="shared" si="1"/>
        <v>27.977646922245725</v>
      </c>
      <c r="K30" s="55">
        <v>1</v>
      </c>
      <c r="XEM30" s="65"/>
    </row>
    <row r="31" spans="1:12 16367:16367" x14ac:dyDescent="0.25">
      <c r="A31" s="55">
        <v>24</v>
      </c>
      <c r="B31" s="54" t="s">
        <v>219</v>
      </c>
      <c r="C31" s="70">
        <v>2004</v>
      </c>
      <c r="D31" s="74" t="s">
        <v>346</v>
      </c>
      <c r="E31" s="77">
        <v>55.4</v>
      </c>
      <c r="F31" s="80">
        <v>20</v>
      </c>
      <c r="G31" s="80">
        <v>25</v>
      </c>
      <c r="H31" s="80">
        <v>30</v>
      </c>
      <c r="I31" s="78">
        <f t="shared" si="0"/>
        <v>30</v>
      </c>
      <c r="J31" s="79">
        <f t="shared" si="1"/>
        <v>27.601087639428172</v>
      </c>
      <c r="K31" s="55">
        <v>1</v>
      </c>
      <c r="XEM31" s="65"/>
    </row>
    <row r="32" spans="1:12 16367:16367" x14ac:dyDescent="0.25">
      <c r="A32" s="55">
        <v>25</v>
      </c>
      <c r="B32" s="54" t="s">
        <v>99</v>
      </c>
      <c r="C32" s="70">
        <v>2005</v>
      </c>
      <c r="D32" s="74" t="s">
        <v>387</v>
      </c>
      <c r="E32" s="77">
        <v>57.8</v>
      </c>
      <c r="F32" s="80">
        <v>20</v>
      </c>
      <c r="G32" s="80">
        <v>30</v>
      </c>
      <c r="H32" s="80" t="s">
        <v>96</v>
      </c>
      <c r="I32" s="78">
        <f t="shared" si="0"/>
        <v>30</v>
      </c>
      <c r="J32" s="79">
        <f t="shared" si="1"/>
        <v>26.491101674118674</v>
      </c>
      <c r="K32" s="55">
        <v>1</v>
      </c>
      <c r="L32" s="55"/>
      <c r="XEM32" s="65"/>
    </row>
    <row r="33" spans="1:12 16367:16367" x14ac:dyDescent="0.25">
      <c r="A33" s="55">
        <v>26</v>
      </c>
      <c r="B33" s="54" t="s">
        <v>195</v>
      </c>
      <c r="C33" s="70">
        <v>2004</v>
      </c>
      <c r="D33" s="74" t="s">
        <v>346</v>
      </c>
      <c r="E33" s="77">
        <v>58.4</v>
      </c>
      <c r="F33" s="80">
        <v>20</v>
      </c>
      <c r="G33" s="80">
        <v>25</v>
      </c>
      <c r="H33" s="80">
        <v>30</v>
      </c>
      <c r="I33" s="78">
        <f t="shared" si="0"/>
        <v>30</v>
      </c>
      <c r="J33" s="79">
        <f t="shared" si="1"/>
        <v>26.234345059653933</v>
      </c>
      <c r="K33" s="55">
        <v>1</v>
      </c>
    </row>
    <row r="34" spans="1:12 16367:16367" x14ac:dyDescent="0.25">
      <c r="A34" s="55">
        <v>27</v>
      </c>
      <c r="B34" s="54" t="s">
        <v>221</v>
      </c>
      <c r="C34" s="70">
        <v>2005</v>
      </c>
      <c r="D34" s="74" t="s">
        <v>346</v>
      </c>
      <c r="E34" s="77">
        <v>40.049999999999997</v>
      </c>
      <c r="F34" s="80">
        <v>22.5</v>
      </c>
      <c r="G34" s="80">
        <v>27.5</v>
      </c>
      <c r="H34" s="80">
        <v>-30</v>
      </c>
      <c r="I34" s="78">
        <f t="shared" si="0"/>
        <v>27.5</v>
      </c>
      <c r="J34" s="79">
        <f t="shared" si="1"/>
        <v>36.664209150284698</v>
      </c>
      <c r="K34" s="55">
        <v>1</v>
      </c>
      <c r="XEM34" s="65"/>
    </row>
    <row r="35" spans="1:12 16367:16367" x14ac:dyDescent="0.25">
      <c r="A35" s="55">
        <v>28</v>
      </c>
      <c r="B35" s="54" t="s">
        <v>117</v>
      </c>
      <c r="C35" s="70">
        <v>2003</v>
      </c>
      <c r="D35" s="74" t="s">
        <v>390</v>
      </c>
      <c r="E35" s="77">
        <v>59.9</v>
      </c>
      <c r="F35" s="80">
        <v>27.5</v>
      </c>
      <c r="G35" s="80">
        <v>-32.5</v>
      </c>
      <c r="H35" s="80" t="s">
        <v>119</v>
      </c>
      <c r="I35" s="78">
        <f t="shared" si="0"/>
        <v>27.5</v>
      </c>
      <c r="J35" s="79">
        <f t="shared" si="1"/>
        <v>23.489809180798048</v>
      </c>
      <c r="K35" s="55">
        <v>1</v>
      </c>
      <c r="L35" s="55"/>
      <c r="XEM35" s="65"/>
    </row>
    <row r="36" spans="1:12 16367:16367" x14ac:dyDescent="0.25">
      <c r="A36" s="55">
        <v>29</v>
      </c>
      <c r="B36" s="54" t="s">
        <v>116</v>
      </c>
      <c r="C36" s="70">
        <v>2006</v>
      </c>
      <c r="D36" s="74" t="s">
        <v>102</v>
      </c>
      <c r="E36" s="77">
        <v>39.005000000000003</v>
      </c>
      <c r="F36" s="80">
        <v>22.5</v>
      </c>
      <c r="G36" s="80">
        <v>25</v>
      </c>
      <c r="H36" s="80">
        <v>-27.5</v>
      </c>
      <c r="I36" s="78">
        <f t="shared" si="0"/>
        <v>25</v>
      </c>
      <c r="J36" s="79">
        <f t="shared" si="1"/>
        <v>34.515723532625053</v>
      </c>
      <c r="K36" s="55">
        <v>1</v>
      </c>
      <c r="L36" s="55"/>
      <c r="XEM36" s="65"/>
    </row>
    <row r="37" spans="1:12 16367:16367" x14ac:dyDescent="0.25">
      <c r="A37" s="55">
        <v>30</v>
      </c>
      <c r="B37" s="54" t="s">
        <v>208</v>
      </c>
      <c r="C37" s="70">
        <v>2004</v>
      </c>
      <c r="D37" s="74" t="s">
        <v>346</v>
      </c>
      <c r="E37" s="77">
        <v>39.049999999999997</v>
      </c>
      <c r="F37" s="80">
        <v>20</v>
      </c>
      <c r="G37" s="80">
        <v>25</v>
      </c>
      <c r="H37" s="80">
        <v>-30</v>
      </c>
      <c r="I37" s="78">
        <f t="shared" si="0"/>
        <v>25</v>
      </c>
      <c r="J37" s="79">
        <f t="shared" si="1"/>
        <v>34.46263954065865</v>
      </c>
      <c r="K37" s="55">
        <v>1</v>
      </c>
    </row>
    <row r="38" spans="1:12 16367:16367" x14ac:dyDescent="0.25">
      <c r="A38" s="55">
        <v>31</v>
      </c>
      <c r="B38" s="54" t="s">
        <v>204</v>
      </c>
      <c r="C38" s="70">
        <v>2004</v>
      </c>
      <c r="D38" s="74" t="s">
        <v>346</v>
      </c>
      <c r="E38" s="77">
        <v>39.25</v>
      </c>
      <c r="F38" s="80">
        <v>20</v>
      </c>
      <c r="G38" s="80">
        <v>25</v>
      </c>
      <c r="H38" s="80">
        <v>-27.5</v>
      </c>
      <c r="I38" s="78">
        <f t="shared" si="0"/>
        <v>25</v>
      </c>
      <c r="J38" s="79">
        <f t="shared" si="1"/>
        <v>34.229036233984431</v>
      </c>
      <c r="K38" s="55">
        <v>1</v>
      </c>
    </row>
    <row r="39" spans="1:12 16367:16367" x14ac:dyDescent="0.25">
      <c r="A39" s="55">
        <v>32</v>
      </c>
      <c r="B39" s="54" t="s">
        <v>227</v>
      </c>
      <c r="C39" s="70">
        <v>2005</v>
      </c>
      <c r="D39" s="74" t="s">
        <v>346</v>
      </c>
      <c r="E39" s="77">
        <v>41.9</v>
      </c>
      <c r="F39" s="80" t="s">
        <v>224</v>
      </c>
      <c r="G39" s="80">
        <v>25</v>
      </c>
      <c r="H39" s="80">
        <v>-27.5</v>
      </c>
      <c r="I39" s="78">
        <f t="shared" si="0"/>
        <v>25</v>
      </c>
      <c r="J39" s="79">
        <f t="shared" si="1"/>
        <v>31.455756546843325</v>
      </c>
      <c r="K39" s="55">
        <v>1</v>
      </c>
      <c r="XEM39" s="65"/>
    </row>
    <row r="40" spans="1:12 16367:16367" x14ac:dyDescent="0.25">
      <c r="A40" s="55">
        <v>33</v>
      </c>
      <c r="B40" s="54" t="s">
        <v>87</v>
      </c>
      <c r="C40" s="70">
        <v>2006</v>
      </c>
      <c r="D40" s="74" t="s">
        <v>88</v>
      </c>
      <c r="E40" s="77">
        <v>44.6</v>
      </c>
      <c r="F40" s="80">
        <v>20</v>
      </c>
      <c r="G40" s="80">
        <v>22.5</v>
      </c>
      <c r="H40" s="80">
        <v>25</v>
      </c>
      <c r="I40" s="78">
        <f t="shared" si="0"/>
        <v>25</v>
      </c>
      <c r="J40" s="79">
        <f t="shared" si="1"/>
        <v>29.136235931287551</v>
      </c>
      <c r="K40" s="55">
        <v>1</v>
      </c>
      <c r="L40" s="55"/>
      <c r="XEM40" s="65"/>
    </row>
    <row r="41" spans="1:12 16367:16367" x14ac:dyDescent="0.25">
      <c r="A41" s="55">
        <v>34</v>
      </c>
      <c r="B41" s="54" t="s">
        <v>225</v>
      </c>
      <c r="C41" s="70">
        <v>2004</v>
      </c>
      <c r="D41" s="74" t="s">
        <v>346</v>
      </c>
      <c r="E41" s="77">
        <v>47.5</v>
      </c>
      <c r="F41" s="80">
        <v>20</v>
      </c>
      <c r="G41" s="80">
        <v>25</v>
      </c>
      <c r="H41" s="80" t="s">
        <v>207</v>
      </c>
      <c r="I41" s="78">
        <f t="shared" si="0"/>
        <v>25</v>
      </c>
      <c r="J41" s="79">
        <f t="shared" si="1"/>
        <v>27.076070499946905</v>
      </c>
      <c r="K41" s="55">
        <v>1</v>
      </c>
      <c r="XEM41" s="65"/>
    </row>
    <row r="42" spans="1:12 16367:16367" x14ac:dyDescent="0.25">
      <c r="A42" s="55">
        <v>35</v>
      </c>
      <c r="B42" s="54" t="s">
        <v>103</v>
      </c>
      <c r="C42" s="70">
        <v>2006</v>
      </c>
      <c r="D42" s="74" t="s">
        <v>17</v>
      </c>
      <c r="E42" s="77">
        <v>50.9</v>
      </c>
      <c r="F42" s="80">
        <v>20</v>
      </c>
      <c r="G42" s="80">
        <v>22.5</v>
      </c>
      <c r="H42" s="80">
        <v>25</v>
      </c>
      <c r="I42" s="78">
        <f t="shared" si="0"/>
        <v>25</v>
      </c>
      <c r="J42" s="79">
        <f t="shared" si="1"/>
        <v>25.092861150657452</v>
      </c>
      <c r="K42" s="55">
        <v>1</v>
      </c>
      <c r="L42" s="55"/>
      <c r="XEM42" s="65"/>
    </row>
    <row r="43" spans="1:12 16367:16367" x14ac:dyDescent="0.25">
      <c r="A43" s="55">
        <v>36</v>
      </c>
      <c r="B43" s="54" t="s">
        <v>200</v>
      </c>
      <c r="C43" s="70">
        <v>2004</v>
      </c>
      <c r="D43" s="74" t="s">
        <v>346</v>
      </c>
      <c r="E43" s="77">
        <v>58.75</v>
      </c>
      <c r="F43" s="80">
        <v>20</v>
      </c>
      <c r="G43" s="81">
        <v>25</v>
      </c>
      <c r="H43" s="80">
        <v>-30</v>
      </c>
      <c r="I43" s="78">
        <f t="shared" si="0"/>
        <v>25</v>
      </c>
      <c r="J43" s="79">
        <f t="shared" si="1"/>
        <v>21.740099431525195</v>
      </c>
      <c r="K43" s="55">
        <v>1</v>
      </c>
    </row>
    <row r="44" spans="1:12 16367:16367" x14ac:dyDescent="0.25">
      <c r="A44" s="55">
        <v>37</v>
      </c>
      <c r="B44" s="54" t="s">
        <v>234</v>
      </c>
      <c r="C44" s="70">
        <v>2004</v>
      </c>
      <c r="D44" s="74" t="s">
        <v>346</v>
      </c>
      <c r="E44" s="57">
        <v>37</v>
      </c>
      <c r="F44" s="80">
        <v>-20</v>
      </c>
      <c r="G44" s="80">
        <v>22.5</v>
      </c>
      <c r="H44" s="80" t="s">
        <v>96</v>
      </c>
      <c r="I44" s="78">
        <f t="shared" si="0"/>
        <v>22.5</v>
      </c>
      <c r="J44" s="79">
        <f t="shared" si="1"/>
        <v>33.385164214301014</v>
      </c>
      <c r="K44" s="55">
        <v>1</v>
      </c>
      <c r="XEM44" s="65"/>
    </row>
    <row r="45" spans="1:12 16367:16367" x14ac:dyDescent="0.25">
      <c r="A45" s="55">
        <v>38</v>
      </c>
      <c r="B45" s="54" t="s">
        <v>122</v>
      </c>
      <c r="C45" s="70">
        <v>2006</v>
      </c>
      <c r="D45" s="74" t="s">
        <v>387</v>
      </c>
      <c r="E45" s="77">
        <v>44.6</v>
      </c>
      <c r="F45" s="80">
        <v>20</v>
      </c>
      <c r="G45" s="80">
        <v>22.5</v>
      </c>
      <c r="H45" s="80" t="s">
        <v>96</v>
      </c>
      <c r="I45" s="78">
        <f t="shared" si="0"/>
        <v>22.5</v>
      </c>
      <c r="J45" s="79">
        <f t="shared" si="1"/>
        <v>26.222612338158797</v>
      </c>
      <c r="K45" s="55">
        <v>1</v>
      </c>
      <c r="XEM45" s="65"/>
    </row>
    <row r="46" spans="1:12 16367:16367" x14ac:dyDescent="0.25">
      <c r="A46" s="55">
        <v>39</v>
      </c>
      <c r="B46" s="54" t="s">
        <v>89</v>
      </c>
      <c r="C46" s="70">
        <v>2006</v>
      </c>
      <c r="D46" s="74" t="s">
        <v>88</v>
      </c>
      <c r="E46" s="77">
        <v>44.7</v>
      </c>
      <c r="F46" s="70">
        <v>20</v>
      </c>
      <c r="G46" s="70">
        <v>22.5</v>
      </c>
      <c r="H46" s="70">
        <v>-25</v>
      </c>
      <c r="I46" s="78">
        <f t="shared" si="0"/>
        <v>22.5</v>
      </c>
      <c r="J46" s="79">
        <f t="shared" si="1"/>
        <v>26.152584606154129</v>
      </c>
      <c r="K46" s="55">
        <v>1</v>
      </c>
      <c r="L46" s="55"/>
      <c r="XEM46" s="65"/>
    </row>
    <row r="47" spans="1:12 16367:16367" x14ac:dyDescent="0.25">
      <c r="A47" s="55">
        <v>40</v>
      </c>
      <c r="B47" s="54" t="s">
        <v>106</v>
      </c>
      <c r="C47" s="70">
        <v>2006</v>
      </c>
      <c r="D47" s="74" t="s">
        <v>17</v>
      </c>
      <c r="E47" s="77">
        <v>35.1</v>
      </c>
      <c r="F47" s="70">
        <v>20</v>
      </c>
      <c r="G47" s="70" t="s">
        <v>96</v>
      </c>
      <c r="H47" s="70" t="s">
        <v>96</v>
      </c>
      <c r="I47" s="78">
        <f t="shared" si="0"/>
        <v>20</v>
      </c>
      <c r="J47" s="79">
        <f t="shared" si="1"/>
        <v>31.995744403151754</v>
      </c>
      <c r="K47" s="55">
        <v>1</v>
      </c>
      <c r="L47" s="55"/>
      <c r="XEM47" s="65"/>
    </row>
    <row r="48" spans="1:12 16367:16367" x14ac:dyDescent="0.25">
      <c r="A48" s="55">
        <v>41</v>
      </c>
      <c r="B48" s="54" t="s">
        <v>105</v>
      </c>
      <c r="C48" s="70">
        <v>2006</v>
      </c>
      <c r="D48" s="74" t="s">
        <v>17</v>
      </c>
      <c r="E48" s="77">
        <v>36.200000000000003</v>
      </c>
      <c r="F48" s="70">
        <v>20</v>
      </c>
      <c r="G48" s="70" t="s">
        <v>96</v>
      </c>
      <c r="H48" s="70" t="s">
        <v>96</v>
      </c>
      <c r="I48" s="78">
        <f t="shared" si="0"/>
        <v>20</v>
      </c>
      <c r="J48" s="79">
        <f t="shared" si="1"/>
        <v>30.603934541638857</v>
      </c>
      <c r="K48" s="55">
        <v>1</v>
      </c>
      <c r="L48" s="55"/>
      <c r="XEM48" s="65"/>
    </row>
    <row r="49" spans="1:12 16367:16367" x14ac:dyDescent="0.25">
      <c r="A49" s="55">
        <v>42</v>
      </c>
      <c r="B49" s="54" t="s">
        <v>115</v>
      </c>
      <c r="C49" s="70">
        <v>2006</v>
      </c>
      <c r="D49" s="74" t="s">
        <v>397</v>
      </c>
      <c r="E49" s="77">
        <v>41.9</v>
      </c>
      <c r="F49" s="70">
        <v>20</v>
      </c>
      <c r="G49" s="70" t="s">
        <v>96</v>
      </c>
      <c r="H49" s="70" t="s">
        <v>96</v>
      </c>
      <c r="I49" s="78">
        <f t="shared" si="0"/>
        <v>20</v>
      </c>
      <c r="J49" s="79">
        <f t="shared" si="1"/>
        <v>25.16460523747466</v>
      </c>
      <c r="K49" s="55">
        <v>1</v>
      </c>
      <c r="L49" s="55"/>
      <c r="XEM49" s="65"/>
    </row>
    <row r="50" spans="1:12 16367:16367" x14ac:dyDescent="0.25">
      <c r="A50" s="55">
        <v>43</v>
      </c>
      <c r="B50" s="54" t="s">
        <v>123</v>
      </c>
      <c r="C50" s="70">
        <v>2006</v>
      </c>
      <c r="D50" s="74" t="s">
        <v>102</v>
      </c>
      <c r="E50" s="77">
        <v>42.2</v>
      </c>
      <c r="F50" s="70">
        <v>20</v>
      </c>
      <c r="G50" s="70" t="s">
        <v>96</v>
      </c>
      <c r="H50" s="70" t="s">
        <v>96</v>
      </c>
      <c r="I50" s="78">
        <f t="shared" si="0"/>
        <v>20</v>
      </c>
      <c r="J50" s="79">
        <f t="shared" si="1"/>
        <v>24.940315498254314</v>
      </c>
      <c r="K50" s="55">
        <v>1</v>
      </c>
      <c r="XEM50" s="65"/>
    </row>
    <row r="51" spans="1:12 16367:16367" x14ac:dyDescent="0.25">
      <c r="A51" s="55">
        <v>44</v>
      </c>
      <c r="B51" s="54" t="s">
        <v>111</v>
      </c>
      <c r="C51" s="84">
        <v>2006</v>
      </c>
      <c r="D51" s="74" t="s">
        <v>397</v>
      </c>
      <c r="E51" s="77">
        <v>45.7</v>
      </c>
      <c r="F51" s="70">
        <v>20</v>
      </c>
      <c r="G51" s="70" t="s">
        <v>96</v>
      </c>
      <c r="H51" s="70" t="s">
        <v>96</v>
      </c>
      <c r="I51" s="78">
        <f t="shared" si="0"/>
        <v>20</v>
      </c>
      <c r="J51" s="79">
        <f t="shared" si="1"/>
        <v>22.646731410310728</v>
      </c>
      <c r="K51" s="55">
        <v>1</v>
      </c>
      <c r="L51" s="55"/>
      <c r="XEM51" s="65"/>
    </row>
    <row r="52" spans="1:12 16367:16367" x14ac:dyDescent="0.25">
      <c r="A52" s="55">
        <v>45</v>
      </c>
      <c r="B52" s="54" t="s">
        <v>101</v>
      </c>
      <c r="C52" s="70">
        <v>2006</v>
      </c>
      <c r="D52" s="74" t="s">
        <v>102</v>
      </c>
      <c r="E52" s="77">
        <v>30.8</v>
      </c>
      <c r="F52" s="70">
        <v>-20</v>
      </c>
      <c r="G52" s="70" t="s">
        <v>96</v>
      </c>
      <c r="H52" s="70" t="s">
        <v>96</v>
      </c>
      <c r="I52" s="78">
        <v>0</v>
      </c>
      <c r="J52" s="79">
        <f t="shared" si="1"/>
        <v>0</v>
      </c>
      <c r="K52" s="55">
        <v>1</v>
      </c>
      <c r="L52" s="55"/>
      <c r="XEM52" s="65"/>
    </row>
    <row r="53" spans="1:12 16367:16367" x14ac:dyDescent="0.25">
      <c r="A53" s="101" t="s">
        <v>235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2 16367:16367" x14ac:dyDescent="0.25">
      <c r="A54" s="55">
        <v>1</v>
      </c>
      <c r="B54" s="54" t="s">
        <v>129</v>
      </c>
      <c r="C54" s="70">
        <v>2000</v>
      </c>
      <c r="D54" s="74" t="s">
        <v>67</v>
      </c>
      <c r="E54" s="77">
        <v>62.2</v>
      </c>
      <c r="F54" s="70">
        <v>70</v>
      </c>
      <c r="G54" s="70">
        <v>75</v>
      </c>
      <c r="H54" s="70">
        <v>-85</v>
      </c>
      <c r="I54" s="78">
        <f t="shared" ref="I54:I73" si="2">MAX(F54:H54)</f>
        <v>75</v>
      </c>
      <c r="J54" s="79">
        <f t="shared" ref="J54:J73" si="3">I54*500/(-216.0475144+16.2606339*E54+(-0.002388645)*E54^2+(-0.00113732)*E54^3+0.00000701863*E54^4+(-0.00000001291)*E54^5)</f>
        <v>61.935265653903414</v>
      </c>
      <c r="K54" s="55">
        <v>12</v>
      </c>
      <c r="L54" s="55"/>
      <c r="XEM54" s="65"/>
    </row>
    <row r="55" spans="1:12 16367:16367" x14ac:dyDescent="0.25">
      <c r="A55" s="55">
        <v>2</v>
      </c>
      <c r="B55" s="54" t="s">
        <v>398</v>
      </c>
      <c r="C55" s="70">
        <v>2004</v>
      </c>
      <c r="D55" s="74" t="s">
        <v>67</v>
      </c>
      <c r="E55" s="77">
        <v>64.400000000000006</v>
      </c>
      <c r="F55" s="70">
        <v>-50</v>
      </c>
      <c r="G55" s="70">
        <v>60</v>
      </c>
      <c r="H55" s="70">
        <v>65</v>
      </c>
      <c r="I55" s="78">
        <f t="shared" si="2"/>
        <v>65</v>
      </c>
      <c r="J55" s="79">
        <f t="shared" si="3"/>
        <v>52.092689494149958</v>
      </c>
      <c r="K55" s="55">
        <v>9</v>
      </c>
      <c r="L55" s="55"/>
      <c r="XEM55" s="65"/>
    </row>
    <row r="56" spans="1:12 16367:16367" x14ac:dyDescent="0.25">
      <c r="A56" s="55">
        <v>3</v>
      </c>
      <c r="B56" s="54" t="s">
        <v>135</v>
      </c>
      <c r="C56" s="70">
        <v>2003</v>
      </c>
      <c r="D56" s="74" t="s">
        <v>392</v>
      </c>
      <c r="E56" s="77">
        <v>61.3</v>
      </c>
      <c r="F56" s="70">
        <v>50</v>
      </c>
      <c r="G56" s="70">
        <v>55</v>
      </c>
      <c r="H56" s="70">
        <v>62.5</v>
      </c>
      <c r="I56" s="78">
        <f t="shared" si="2"/>
        <v>62.5</v>
      </c>
      <c r="J56" s="79">
        <f t="shared" si="3"/>
        <v>52.28321400652807</v>
      </c>
      <c r="K56" s="55">
        <v>8</v>
      </c>
      <c r="L56" s="55"/>
      <c r="XEM56" s="65"/>
    </row>
    <row r="57" spans="1:12 16367:16367" x14ac:dyDescent="0.25">
      <c r="A57" s="55">
        <v>4</v>
      </c>
      <c r="B57" s="86" t="s">
        <v>131</v>
      </c>
      <c r="C57" s="70">
        <v>2003</v>
      </c>
      <c r="D57" s="74" t="s">
        <v>389</v>
      </c>
      <c r="E57" s="77">
        <v>60.55</v>
      </c>
      <c r="F57" s="70">
        <v>40</v>
      </c>
      <c r="G57" s="70">
        <v>50</v>
      </c>
      <c r="H57" s="70">
        <v>57.5</v>
      </c>
      <c r="I57" s="78">
        <f t="shared" si="2"/>
        <v>57.5</v>
      </c>
      <c r="J57" s="79">
        <f t="shared" si="3"/>
        <v>48.635429171203654</v>
      </c>
      <c r="K57" s="55">
        <v>7</v>
      </c>
      <c r="L57" s="55"/>
      <c r="XEM57" s="65"/>
    </row>
    <row r="58" spans="1:12 16367:16367" x14ac:dyDescent="0.25">
      <c r="A58" s="55">
        <v>5</v>
      </c>
      <c r="B58" s="54" t="s">
        <v>238</v>
      </c>
      <c r="C58" s="70">
        <v>2003</v>
      </c>
      <c r="D58" s="74" t="s">
        <v>346</v>
      </c>
      <c r="E58" s="77">
        <v>64.900000000000006</v>
      </c>
      <c r="F58" s="70">
        <v>50</v>
      </c>
      <c r="G58" s="70">
        <v>52.5</v>
      </c>
      <c r="H58" s="70">
        <v>52.5</v>
      </c>
      <c r="I58" s="78">
        <f t="shared" si="2"/>
        <v>52.5</v>
      </c>
      <c r="J58" s="79">
        <f t="shared" si="3"/>
        <v>41.801846313081192</v>
      </c>
      <c r="K58" s="55">
        <v>6</v>
      </c>
      <c r="L58" s="55"/>
      <c r="XEM58" s="65"/>
    </row>
    <row r="59" spans="1:12 16367:16367" x14ac:dyDescent="0.25">
      <c r="A59" s="55">
        <v>6</v>
      </c>
      <c r="B59" s="54" t="s">
        <v>132</v>
      </c>
      <c r="C59" s="70">
        <v>2004</v>
      </c>
      <c r="D59" s="74" t="s">
        <v>386</v>
      </c>
      <c r="E59" s="77">
        <v>60.7</v>
      </c>
      <c r="F59" s="70">
        <v>40</v>
      </c>
      <c r="G59" s="70">
        <v>50</v>
      </c>
      <c r="H59" s="70">
        <v>-60</v>
      </c>
      <c r="I59" s="78">
        <f t="shared" si="2"/>
        <v>50</v>
      </c>
      <c r="J59" s="79">
        <f t="shared" si="3"/>
        <v>42.197297488252524</v>
      </c>
      <c r="K59" s="55">
        <v>5</v>
      </c>
      <c r="L59" s="55"/>
      <c r="XEM59" s="65"/>
    </row>
    <row r="60" spans="1:12 16367:16367" x14ac:dyDescent="0.25">
      <c r="A60" s="55">
        <v>7</v>
      </c>
      <c r="B60" s="54" t="s">
        <v>355</v>
      </c>
      <c r="C60" s="70">
        <v>2002</v>
      </c>
      <c r="D60" s="74" t="s">
        <v>64</v>
      </c>
      <c r="E60" s="77">
        <v>63.5</v>
      </c>
      <c r="F60" s="70">
        <v>45</v>
      </c>
      <c r="G60" s="70">
        <v>50</v>
      </c>
      <c r="H60" s="70" t="s">
        <v>96</v>
      </c>
      <c r="I60" s="78">
        <f t="shared" si="2"/>
        <v>50</v>
      </c>
      <c r="J60" s="79">
        <f t="shared" si="3"/>
        <v>40.554787912136156</v>
      </c>
      <c r="K60" s="55">
        <v>4</v>
      </c>
      <c r="L60" s="55"/>
      <c r="XEM60" s="65"/>
    </row>
    <row r="61" spans="1:12 16367:16367" x14ac:dyDescent="0.25">
      <c r="A61" s="55">
        <v>8</v>
      </c>
      <c r="B61" s="54" t="s">
        <v>164</v>
      </c>
      <c r="C61" s="70">
        <v>2003</v>
      </c>
      <c r="D61" s="74" t="s">
        <v>67</v>
      </c>
      <c r="E61" s="77">
        <v>65.5</v>
      </c>
      <c r="F61" s="70">
        <v>50</v>
      </c>
      <c r="G61" s="70">
        <v>-55</v>
      </c>
      <c r="H61" s="70" t="s">
        <v>119</v>
      </c>
      <c r="I61" s="78">
        <f t="shared" si="2"/>
        <v>50</v>
      </c>
      <c r="J61" s="79">
        <f t="shared" si="3"/>
        <v>39.507048385890144</v>
      </c>
      <c r="K61" s="55">
        <v>3</v>
      </c>
      <c r="L61" s="55"/>
      <c r="XEM61" s="65"/>
    </row>
    <row r="62" spans="1:12 16367:16367" x14ac:dyDescent="0.25">
      <c r="A62" s="55">
        <v>9</v>
      </c>
      <c r="B62" s="54" t="s">
        <v>248</v>
      </c>
      <c r="C62" s="70">
        <v>2003</v>
      </c>
      <c r="D62" s="74" t="s">
        <v>346</v>
      </c>
      <c r="E62" s="77">
        <v>59.75</v>
      </c>
      <c r="F62" s="70">
        <v>30</v>
      </c>
      <c r="G62" s="70">
        <v>35</v>
      </c>
      <c r="H62" s="70">
        <v>45</v>
      </c>
      <c r="I62" s="78">
        <f t="shared" si="2"/>
        <v>45</v>
      </c>
      <c r="J62" s="79">
        <f t="shared" si="3"/>
        <v>38.526204789786476</v>
      </c>
      <c r="K62" s="55">
        <v>2</v>
      </c>
      <c r="L62" s="55"/>
      <c r="XEM62" s="65"/>
    </row>
    <row r="63" spans="1:12 16367:16367" x14ac:dyDescent="0.25">
      <c r="A63" s="55">
        <v>10</v>
      </c>
      <c r="B63" s="54" t="s">
        <v>246</v>
      </c>
      <c r="C63" s="70">
        <v>2002</v>
      </c>
      <c r="D63" s="74" t="s">
        <v>346</v>
      </c>
      <c r="E63" s="77">
        <v>64.95</v>
      </c>
      <c r="F63" s="70">
        <v>30</v>
      </c>
      <c r="G63" s="70">
        <v>35</v>
      </c>
      <c r="H63" s="70">
        <v>45</v>
      </c>
      <c r="I63" s="78">
        <f t="shared" si="2"/>
        <v>45</v>
      </c>
      <c r="J63" s="79">
        <f t="shared" si="3"/>
        <v>35.807047532642024</v>
      </c>
      <c r="K63" s="55">
        <v>1</v>
      </c>
      <c r="L63" s="55"/>
      <c r="XEM63" s="65"/>
    </row>
    <row r="64" spans="1:12 16367:16367" x14ac:dyDescent="0.25">
      <c r="A64" s="55">
        <v>11</v>
      </c>
      <c r="B64" s="54" t="s">
        <v>356</v>
      </c>
      <c r="C64" s="70">
        <v>2002</v>
      </c>
      <c r="D64" s="74" t="s">
        <v>64</v>
      </c>
      <c r="E64" s="77">
        <v>65.5</v>
      </c>
      <c r="F64" s="70">
        <v>45</v>
      </c>
      <c r="G64" s="70">
        <v>-50</v>
      </c>
      <c r="H64" s="70" t="s">
        <v>96</v>
      </c>
      <c r="I64" s="78">
        <f t="shared" si="2"/>
        <v>45</v>
      </c>
      <c r="J64" s="79">
        <f t="shared" si="3"/>
        <v>35.556343547301125</v>
      </c>
      <c r="K64" s="55">
        <v>1</v>
      </c>
      <c r="L64" s="55"/>
      <c r="XEM64" s="65"/>
    </row>
    <row r="65" spans="1:12 16367:16367" x14ac:dyDescent="0.25">
      <c r="A65" s="55">
        <v>12</v>
      </c>
      <c r="B65" s="54" t="s">
        <v>236</v>
      </c>
      <c r="C65" s="70">
        <v>2003</v>
      </c>
      <c r="D65" s="74" t="s">
        <v>346</v>
      </c>
      <c r="E65" s="77">
        <v>62.2</v>
      </c>
      <c r="F65" s="70">
        <v>40</v>
      </c>
      <c r="G65" s="70" t="s">
        <v>96</v>
      </c>
      <c r="H65" s="70" t="s">
        <v>96</v>
      </c>
      <c r="I65" s="78">
        <f t="shared" si="2"/>
        <v>40</v>
      </c>
      <c r="J65" s="79">
        <f t="shared" si="3"/>
        <v>33.032141682081821</v>
      </c>
      <c r="K65" s="55">
        <v>1</v>
      </c>
      <c r="L65" s="55"/>
      <c r="XEM65" s="65"/>
    </row>
    <row r="66" spans="1:12 16367:16367" x14ac:dyDescent="0.25">
      <c r="A66" s="55">
        <v>13</v>
      </c>
      <c r="B66" s="54" t="s">
        <v>357</v>
      </c>
      <c r="C66" s="70">
        <v>2002</v>
      </c>
      <c r="D66" s="74" t="s">
        <v>64</v>
      </c>
      <c r="E66" s="77">
        <v>64.2</v>
      </c>
      <c r="F66" s="70">
        <v>40</v>
      </c>
      <c r="G66" s="70">
        <v>-45</v>
      </c>
      <c r="H66" s="70">
        <v>-45</v>
      </c>
      <c r="I66" s="78">
        <f t="shared" si="2"/>
        <v>40</v>
      </c>
      <c r="J66" s="79">
        <f t="shared" si="3"/>
        <v>32.141600364150854</v>
      </c>
      <c r="K66" s="55">
        <v>1</v>
      </c>
      <c r="L66" s="55"/>
      <c r="XEM66" s="65"/>
    </row>
    <row r="67" spans="1:12 16367:16367" x14ac:dyDescent="0.25">
      <c r="A67" s="55">
        <v>14</v>
      </c>
      <c r="B67" s="54" t="s">
        <v>150</v>
      </c>
      <c r="C67" s="70">
        <v>2003</v>
      </c>
      <c r="D67" s="74" t="s">
        <v>387</v>
      </c>
      <c r="E67" s="77">
        <v>61.4</v>
      </c>
      <c r="F67" s="70">
        <v>30</v>
      </c>
      <c r="G67" s="70">
        <v>35</v>
      </c>
      <c r="H67" s="70">
        <v>37.5</v>
      </c>
      <c r="I67" s="78">
        <f t="shared" si="2"/>
        <v>37.5</v>
      </c>
      <c r="J67" s="79">
        <f t="shared" si="3"/>
        <v>31.324366261821854</v>
      </c>
      <c r="K67" s="55">
        <v>1</v>
      </c>
      <c r="L67" s="55"/>
      <c r="XEM67" s="65"/>
    </row>
    <row r="68" spans="1:12 16367:16367" x14ac:dyDescent="0.25">
      <c r="A68" s="55">
        <v>15</v>
      </c>
      <c r="B68" s="54" t="s">
        <v>250</v>
      </c>
      <c r="C68" s="70">
        <v>2004</v>
      </c>
      <c r="D68" s="74" t="s">
        <v>346</v>
      </c>
      <c r="E68" s="77">
        <v>59.15</v>
      </c>
      <c r="F68" s="70">
        <v>25</v>
      </c>
      <c r="G68" s="70">
        <v>30</v>
      </c>
      <c r="H68" s="70">
        <v>35</v>
      </c>
      <c r="I68" s="78">
        <f t="shared" si="2"/>
        <v>35</v>
      </c>
      <c r="J68" s="79">
        <f t="shared" si="3"/>
        <v>30.2447974108557</v>
      </c>
      <c r="K68" s="55">
        <v>1</v>
      </c>
      <c r="L68" s="55"/>
      <c r="XEM68" s="65"/>
    </row>
    <row r="69" spans="1:12 16367:16367" x14ac:dyDescent="0.25">
      <c r="A69" s="55">
        <v>16</v>
      </c>
      <c r="B69" s="54" t="s">
        <v>133</v>
      </c>
      <c r="C69" s="70">
        <v>2005</v>
      </c>
      <c r="D69" s="74" t="s">
        <v>391</v>
      </c>
      <c r="E69" s="77">
        <v>64.5</v>
      </c>
      <c r="F69" s="70">
        <v>35</v>
      </c>
      <c r="G69" s="70">
        <v>-45</v>
      </c>
      <c r="H69" s="70" t="s">
        <v>119</v>
      </c>
      <c r="I69" s="78">
        <f t="shared" si="2"/>
        <v>35</v>
      </c>
      <c r="J69" s="79">
        <f t="shared" si="3"/>
        <v>28.01317049424744</v>
      </c>
      <c r="K69" s="55">
        <v>1</v>
      </c>
      <c r="L69" s="55"/>
      <c r="XEM69" s="65"/>
    </row>
    <row r="70" spans="1:12 16367:16367" x14ac:dyDescent="0.25">
      <c r="A70" s="55">
        <v>17</v>
      </c>
      <c r="B70" s="54" t="s">
        <v>244</v>
      </c>
      <c r="C70" s="70">
        <v>2005</v>
      </c>
      <c r="D70" s="74" t="s">
        <v>346</v>
      </c>
      <c r="E70" s="77">
        <v>62.3</v>
      </c>
      <c r="F70" s="70">
        <v>20</v>
      </c>
      <c r="G70" s="70">
        <v>25</v>
      </c>
      <c r="H70" s="70">
        <v>30</v>
      </c>
      <c r="I70" s="78">
        <f t="shared" si="2"/>
        <v>30</v>
      </c>
      <c r="J70" s="79">
        <f t="shared" si="3"/>
        <v>24.739193476116139</v>
      </c>
      <c r="K70" s="55">
        <v>1</v>
      </c>
      <c r="L70" s="55"/>
      <c r="XEM70" s="65"/>
    </row>
    <row r="71" spans="1:12 16367:16367" x14ac:dyDescent="0.25">
      <c r="A71" s="55">
        <v>18</v>
      </c>
      <c r="B71" s="54" t="s">
        <v>239</v>
      </c>
      <c r="C71" s="70">
        <v>2003</v>
      </c>
      <c r="D71" s="74" t="s">
        <v>346</v>
      </c>
      <c r="E71" s="77">
        <v>62.9</v>
      </c>
      <c r="F71" s="70">
        <v>25</v>
      </c>
      <c r="G71" s="70">
        <v>27.5</v>
      </c>
      <c r="H71" s="70">
        <v>30</v>
      </c>
      <c r="I71" s="78">
        <f t="shared" si="2"/>
        <v>30</v>
      </c>
      <c r="J71" s="79">
        <f t="shared" si="3"/>
        <v>24.533158924110641</v>
      </c>
      <c r="K71" s="55">
        <v>1</v>
      </c>
      <c r="L71" s="55"/>
      <c r="XEM71" s="65"/>
    </row>
    <row r="72" spans="1:12 16367:16367" x14ac:dyDescent="0.25">
      <c r="A72" s="55">
        <v>19</v>
      </c>
      <c r="B72" s="54" t="s">
        <v>130</v>
      </c>
      <c r="C72" s="70">
        <v>2006</v>
      </c>
      <c r="D72" s="74" t="s">
        <v>388</v>
      </c>
      <c r="E72" s="77">
        <v>65.099999999999994</v>
      </c>
      <c r="F72" s="70">
        <v>30</v>
      </c>
      <c r="G72" s="70" t="s">
        <v>96</v>
      </c>
      <c r="H72" s="70" t="s">
        <v>96</v>
      </c>
      <c r="I72" s="78">
        <f t="shared" si="2"/>
        <v>30</v>
      </c>
      <c r="J72" s="79">
        <f t="shared" si="3"/>
        <v>23.825363859142566</v>
      </c>
      <c r="K72" s="55">
        <v>1</v>
      </c>
      <c r="L72" s="55"/>
      <c r="XEM72" s="65"/>
    </row>
    <row r="73" spans="1:12 16367:16367" x14ac:dyDescent="0.25">
      <c r="A73" s="55">
        <v>20</v>
      </c>
      <c r="B73" s="54" t="s">
        <v>241</v>
      </c>
      <c r="C73" s="70">
        <v>2005</v>
      </c>
      <c r="D73" s="74" t="s">
        <v>346</v>
      </c>
      <c r="E73" s="77">
        <v>61.1</v>
      </c>
      <c r="F73" s="70">
        <v>20</v>
      </c>
      <c r="G73" s="70">
        <v>25</v>
      </c>
      <c r="H73" s="70" t="s">
        <v>243</v>
      </c>
      <c r="I73" s="78">
        <f t="shared" si="2"/>
        <v>25</v>
      </c>
      <c r="J73" s="79">
        <f t="shared" si="3"/>
        <v>20.974476348093727</v>
      </c>
      <c r="K73" s="55">
        <v>1</v>
      </c>
      <c r="L73" s="55"/>
      <c r="XEM73" s="65"/>
    </row>
    <row r="74" spans="1:12 16367:16367" x14ac:dyDescent="0.25">
      <c r="A74" s="101" t="s">
        <v>137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2 16367:16367" x14ac:dyDescent="0.25">
      <c r="A75" s="55">
        <v>1</v>
      </c>
      <c r="B75" s="54" t="s">
        <v>141</v>
      </c>
      <c r="C75" s="70">
        <v>2001</v>
      </c>
      <c r="D75" s="74" t="s">
        <v>121</v>
      </c>
      <c r="E75" s="77">
        <v>73.3</v>
      </c>
      <c r="F75" s="70">
        <v>95</v>
      </c>
      <c r="G75" s="70">
        <v>100</v>
      </c>
      <c r="H75" s="70">
        <v>105</v>
      </c>
      <c r="I75" s="78">
        <f t="shared" ref="I75:I100" si="4">MAX(F75:H75)</f>
        <v>105</v>
      </c>
      <c r="J75" s="79">
        <f t="shared" ref="J75:J101" si="5">I75*500/(-216.0475144+16.2606339*E75+(-0.002388645)*E75^2+(-0.00113732)*E75^3+0.00000701863*E75^4+(-0.00000001291)*E75^5)</f>
        <v>76.042358761552805</v>
      </c>
      <c r="K75" s="55">
        <v>12</v>
      </c>
      <c r="L75" s="55"/>
      <c r="XEM75" s="65"/>
    </row>
    <row r="76" spans="1:12 16367:16367" x14ac:dyDescent="0.25">
      <c r="A76" s="55">
        <v>2</v>
      </c>
      <c r="B76" s="54" t="s">
        <v>138</v>
      </c>
      <c r="C76" s="70">
        <v>2000</v>
      </c>
      <c r="D76" s="74" t="s">
        <v>67</v>
      </c>
      <c r="E76" s="77">
        <v>70.900000000000006</v>
      </c>
      <c r="F76" s="70">
        <v>70</v>
      </c>
      <c r="G76" s="70">
        <v>77.5</v>
      </c>
      <c r="H76" s="70">
        <v>87.5</v>
      </c>
      <c r="I76" s="78">
        <f t="shared" si="4"/>
        <v>87.5</v>
      </c>
      <c r="J76" s="79">
        <f t="shared" si="5"/>
        <v>64.939321938464872</v>
      </c>
      <c r="K76" s="55">
        <v>9</v>
      </c>
      <c r="L76" s="55"/>
      <c r="XEM76" s="65"/>
    </row>
    <row r="77" spans="1:12 16367:16367" x14ac:dyDescent="0.25">
      <c r="A77" s="55">
        <v>3</v>
      </c>
      <c r="B77" s="54" t="s">
        <v>159</v>
      </c>
      <c r="C77" s="70">
        <v>2000</v>
      </c>
      <c r="D77" s="74" t="s">
        <v>393</v>
      </c>
      <c r="E77" s="77">
        <v>72</v>
      </c>
      <c r="F77" s="70">
        <v>40</v>
      </c>
      <c r="G77" s="70">
        <v>50</v>
      </c>
      <c r="H77" s="70">
        <v>80</v>
      </c>
      <c r="I77" s="78">
        <f t="shared" si="4"/>
        <v>80</v>
      </c>
      <c r="J77" s="79">
        <f t="shared" si="5"/>
        <v>58.696568676043874</v>
      </c>
      <c r="K77" s="55">
        <v>8</v>
      </c>
      <c r="L77" s="55"/>
      <c r="XEM77" s="65"/>
    </row>
    <row r="78" spans="1:12 16367:16367" x14ac:dyDescent="0.25">
      <c r="A78" s="55">
        <v>4</v>
      </c>
      <c r="B78" s="54" t="s">
        <v>157</v>
      </c>
      <c r="C78" s="70">
        <v>2003</v>
      </c>
      <c r="D78" s="74" t="s">
        <v>394</v>
      </c>
      <c r="E78" s="77">
        <v>67</v>
      </c>
      <c r="F78" s="70">
        <v>65</v>
      </c>
      <c r="G78" s="70">
        <v>75</v>
      </c>
      <c r="H78" s="70">
        <v>-77.5</v>
      </c>
      <c r="I78" s="78">
        <f t="shared" si="4"/>
        <v>75</v>
      </c>
      <c r="J78" s="79">
        <f t="shared" si="5"/>
        <v>58.172751832759431</v>
      </c>
      <c r="K78" s="55">
        <v>7</v>
      </c>
      <c r="L78" s="55"/>
      <c r="XEM78" s="65"/>
    </row>
    <row r="79" spans="1:12 16367:16367" x14ac:dyDescent="0.25">
      <c r="A79" s="55">
        <v>5</v>
      </c>
      <c r="B79" s="54" t="s">
        <v>152</v>
      </c>
      <c r="C79" s="70">
        <v>2001</v>
      </c>
      <c r="D79" s="74" t="s">
        <v>386</v>
      </c>
      <c r="E79" s="77">
        <v>70.2</v>
      </c>
      <c r="F79" s="70">
        <v>35</v>
      </c>
      <c r="G79" s="70">
        <v>50</v>
      </c>
      <c r="H79" s="70">
        <v>75</v>
      </c>
      <c r="I79" s="78">
        <f t="shared" si="4"/>
        <v>75</v>
      </c>
      <c r="J79" s="79">
        <f t="shared" si="5"/>
        <v>56.081851790257453</v>
      </c>
      <c r="K79" s="55">
        <v>6</v>
      </c>
      <c r="L79" s="55"/>
      <c r="XEM79" s="65"/>
    </row>
    <row r="80" spans="1:12 16367:16367" x14ac:dyDescent="0.25">
      <c r="A80" s="55">
        <v>6</v>
      </c>
      <c r="B80" s="54" t="s">
        <v>147</v>
      </c>
      <c r="C80" s="70">
        <v>2000</v>
      </c>
      <c r="D80" s="74" t="s">
        <v>121</v>
      </c>
      <c r="E80" s="77">
        <v>69.45</v>
      </c>
      <c r="F80" s="70">
        <v>65</v>
      </c>
      <c r="G80" s="70">
        <v>70</v>
      </c>
      <c r="H80" s="70">
        <v>-75</v>
      </c>
      <c r="I80" s="78">
        <f t="shared" si="4"/>
        <v>70</v>
      </c>
      <c r="J80" s="79">
        <f t="shared" si="5"/>
        <v>52.776082602965737</v>
      </c>
      <c r="K80" s="55">
        <v>5</v>
      </c>
      <c r="L80" s="55"/>
      <c r="XEM80" s="65"/>
    </row>
    <row r="81" spans="1:12 16367:16367" x14ac:dyDescent="0.25">
      <c r="A81" s="55">
        <v>7</v>
      </c>
      <c r="B81" s="54" t="s">
        <v>360</v>
      </c>
      <c r="C81" s="70">
        <v>2002</v>
      </c>
      <c r="D81" s="74" t="s">
        <v>64</v>
      </c>
      <c r="E81" s="77">
        <v>73.3</v>
      </c>
      <c r="F81" s="70">
        <v>-70</v>
      </c>
      <c r="G81" s="70">
        <v>70</v>
      </c>
      <c r="H81" s="70" t="s">
        <v>96</v>
      </c>
      <c r="I81" s="78">
        <f t="shared" si="4"/>
        <v>70</v>
      </c>
      <c r="J81" s="79">
        <f t="shared" si="5"/>
        <v>50.694905841035201</v>
      </c>
      <c r="K81" s="55">
        <v>4</v>
      </c>
      <c r="L81" s="55"/>
      <c r="XEM81" s="65"/>
    </row>
    <row r="82" spans="1:12 16367:16367" x14ac:dyDescent="0.25">
      <c r="A82" s="55">
        <v>8</v>
      </c>
      <c r="B82" s="54" t="s">
        <v>361</v>
      </c>
      <c r="C82" s="70">
        <v>2002</v>
      </c>
      <c r="D82" s="74" t="s">
        <v>64</v>
      </c>
      <c r="E82" s="77">
        <v>69.400000000000006</v>
      </c>
      <c r="F82" s="70">
        <v>60</v>
      </c>
      <c r="G82" s="70">
        <v>65</v>
      </c>
      <c r="H82" s="70">
        <v>-70</v>
      </c>
      <c r="I82" s="78">
        <f t="shared" si="4"/>
        <v>65</v>
      </c>
      <c r="J82" s="79">
        <f t="shared" si="5"/>
        <v>49.033639934438149</v>
      </c>
      <c r="K82" s="55">
        <v>3</v>
      </c>
      <c r="L82" s="55"/>
      <c r="XEM82" s="65"/>
    </row>
    <row r="83" spans="1:12 16367:16367" x14ac:dyDescent="0.25">
      <c r="A83" s="55">
        <v>9</v>
      </c>
      <c r="B83" s="54" t="s">
        <v>371</v>
      </c>
      <c r="C83" s="70">
        <v>2002</v>
      </c>
      <c r="D83" s="74" t="s">
        <v>64</v>
      </c>
      <c r="E83" s="77">
        <v>70.2</v>
      </c>
      <c r="F83" s="70">
        <v>50</v>
      </c>
      <c r="G83" s="70">
        <v>65</v>
      </c>
      <c r="H83" s="70">
        <v>-70</v>
      </c>
      <c r="I83" s="78">
        <f t="shared" si="4"/>
        <v>65</v>
      </c>
      <c r="J83" s="79">
        <f t="shared" si="5"/>
        <v>48.604271551556458</v>
      </c>
      <c r="K83" s="55">
        <v>2</v>
      </c>
      <c r="L83" s="55"/>
      <c r="XEM83" s="65"/>
    </row>
    <row r="84" spans="1:12 16367:16367" x14ac:dyDescent="0.25">
      <c r="A84" s="55">
        <v>10</v>
      </c>
      <c r="B84" s="54" t="s">
        <v>140</v>
      </c>
      <c r="C84" s="70">
        <v>2000</v>
      </c>
      <c r="D84" s="74" t="s">
        <v>67</v>
      </c>
      <c r="E84" s="77">
        <v>70.349999999999994</v>
      </c>
      <c r="F84" s="70">
        <v>57.5</v>
      </c>
      <c r="G84" s="70">
        <v>60</v>
      </c>
      <c r="H84" s="70">
        <v>62.5</v>
      </c>
      <c r="I84" s="78">
        <f t="shared" si="4"/>
        <v>62.5</v>
      </c>
      <c r="J84" s="79">
        <f t="shared" si="5"/>
        <v>46.659055881358491</v>
      </c>
      <c r="K84" s="55">
        <v>1</v>
      </c>
      <c r="L84" s="55"/>
      <c r="XEM84" s="65"/>
    </row>
    <row r="85" spans="1:12 16367:16367" x14ac:dyDescent="0.25">
      <c r="A85" s="55">
        <v>11</v>
      </c>
      <c r="B85" s="54" t="s">
        <v>370</v>
      </c>
      <c r="C85" s="70">
        <v>2002</v>
      </c>
      <c r="D85" s="74" t="s">
        <v>64</v>
      </c>
      <c r="E85" s="77">
        <v>68.7</v>
      </c>
      <c r="F85" s="70">
        <v>50</v>
      </c>
      <c r="G85" s="70">
        <v>55</v>
      </c>
      <c r="H85" s="70">
        <v>60</v>
      </c>
      <c r="I85" s="78">
        <f t="shared" si="4"/>
        <v>60</v>
      </c>
      <c r="J85" s="79">
        <f t="shared" si="5"/>
        <v>45.620197140564187</v>
      </c>
      <c r="K85" s="55">
        <v>1</v>
      </c>
      <c r="L85" s="55"/>
      <c r="XEM85" s="65"/>
    </row>
    <row r="86" spans="1:12 16367:16367" x14ac:dyDescent="0.25">
      <c r="A86" s="55">
        <v>12</v>
      </c>
      <c r="B86" s="54" t="s">
        <v>161</v>
      </c>
      <c r="C86" s="70">
        <v>2003</v>
      </c>
      <c r="D86" s="74" t="s">
        <v>393</v>
      </c>
      <c r="E86" s="77">
        <v>69.349999999999994</v>
      </c>
      <c r="F86" s="70">
        <v>60</v>
      </c>
      <c r="G86" s="70">
        <v>-70</v>
      </c>
      <c r="H86" s="70">
        <v>-70</v>
      </c>
      <c r="I86" s="78">
        <f t="shared" si="4"/>
        <v>60</v>
      </c>
      <c r="J86" s="79">
        <f t="shared" si="5"/>
        <v>45.287055947045864</v>
      </c>
      <c r="K86" s="55">
        <v>1</v>
      </c>
      <c r="L86" s="55"/>
      <c r="XEM86" s="65"/>
    </row>
    <row r="87" spans="1:12 16367:16367" x14ac:dyDescent="0.25">
      <c r="A87" s="55">
        <v>13</v>
      </c>
      <c r="B87" s="86" t="s">
        <v>146</v>
      </c>
      <c r="C87" s="70">
        <v>2005</v>
      </c>
      <c r="D87" s="74" t="s">
        <v>95</v>
      </c>
      <c r="E87" s="77">
        <v>69.400000000000006</v>
      </c>
      <c r="F87" s="70">
        <v>40</v>
      </c>
      <c r="G87" s="70">
        <v>50</v>
      </c>
      <c r="H87" s="70">
        <v>60</v>
      </c>
      <c r="I87" s="78">
        <f t="shared" si="4"/>
        <v>60</v>
      </c>
      <c r="J87" s="79">
        <f t="shared" si="5"/>
        <v>45.26182147794291</v>
      </c>
      <c r="K87" s="55">
        <v>1</v>
      </c>
      <c r="L87" s="55"/>
      <c r="XEM87" s="65"/>
    </row>
    <row r="88" spans="1:12 16367:16367" x14ac:dyDescent="0.25">
      <c r="A88" s="55">
        <v>14</v>
      </c>
      <c r="B88" s="54" t="s">
        <v>142</v>
      </c>
      <c r="C88" s="70">
        <v>2001</v>
      </c>
      <c r="D88" s="74" t="s">
        <v>95</v>
      </c>
      <c r="E88" s="77">
        <v>69.7</v>
      </c>
      <c r="F88" s="70">
        <v>60</v>
      </c>
      <c r="G88" s="70">
        <v>-70</v>
      </c>
      <c r="H88" s="70" t="s">
        <v>96</v>
      </c>
      <c r="I88" s="78">
        <f t="shared" si="4"/>
        <v>60</v>
      </c>
      <c r="J88" s="79">
        <f t="shared" si="5"/>
        <v>45.111569202531818</v>
      </c>
      <c r="K88" s="55">
        <v>1</v>
      </c>
      <c r="L88" s="55"/>
      <c r="XEM88" s="65"/>
    </row>
    <row r="89" spans="1:12 16367:16367" x14ac:dyDescent="0.25">
      <c r="A89" s="55">
        <v>15</v>
      </c>
      <c r="B89" s="54" t="s">
        <v>372</v>
      </c>
      <c r="C89" s="70">
        <v>2002</v>
      </c>
      <c r="D89" s="74" t="s">
        <v>64</v>
      </c>
      <c r="E89" s="77">
        <v>71.8</v>
      </c>
      <c r="F89" s="70">
        <v>40</v>
      </c>
      <c r="G89" s="70">
        <v>50</v>
      </c>
      <c r="H89" s="70">
        <v>60</v>
      </c>
      <c r="I89" s="78">
        <f t="shared" si="4"/>
        <v>60</v>
      </c>
      <c r="J89" s="79">
        <f t="shared" si="5"/>
        <v>44.112905056085644</v>
      </c>
      <c r="K89" s="55">
        <v>1</v>
      </c>
      <c r="L89" s="55"/>
      <c r="XEM89" s="65"/>
    </row>
    <row r="90" spans="1:12 16367:16367" x14ac:dyDescent="0.25">
      <c r="A90" s="55">
        <v>16</v>
      </c>
      <c r="B90" s="54" t="s">
        <v>385</v>
      </c>
      <c r="C90" s="70">
        <v>2003</v>
      </c>
      <c r="D90" s="74" t="s">
        <v>67</v>
      </c>
      <c r="E90" s="77">
        <v>67.45</v>
      </c>
      <c r="F90" s="70">
        <v>50</v>
      </c>
      <c r="G90" s="70">
        <v>-60</v>
      </c>
      <c r="H90" s="70" t="s">
        <v>96</v>
      </c>
      <c r="I90" s="78">
        <f t="shared" si="4"/>
        <v>50</v>
      </c>
      <c r="J90" s="79">
        <f t="shared" si="5"/>
        <v>38.573660875652124</v>
      </c>
      <c r="K90" s="55">
        <v>1</v>
      </c>
      <c r="L90" s="55"/>
      <c r="XEM90" s="65"/>
    </row>
    <row r="91" spans="1:12 16367:16367" x14ac:dyDescent="0.25">
      <c r="A91" s="55">
        <v>17</v>
      </c>
      <c r="B91" s="54" t="s">
        <v>373</v>
      </c>
      <c r="C91" s="70">
        <v>2002</v>
      </c>
      <c r="D91" s="74" t="s">
        <v>64</v>
      </c>
      <c r="E91" s="77">
        <v>72.400000000000006</v>
      </c>
      <c r="F91" s="70">
        <v>50</v>
      </c>
      <c r="G91" s="70">
        <v>-70</v>
      </c>
      <c r="H91" s="70">
        <v>-70</v>
      </c>
      <c r="I91" s="78">
        <f t="shared" si="4"/>
        <v>50</v>
      </c>
      <c r="J91" s="79">
        <f t="shared" si="5"/>
        <v>36.536480025729048</v>
      </c>
      <c r="K91" s="55">
        <v>1</v>
      </c>
      <c r="L91" s="55"/>
      <c r="XEM91" s="65"/>
    </row>
    <row r="92" spans="1:12 16367:16367" x14ac:dyDescent="0.25">
      <c r="A92" s="55">
        <v>18</v>
      </c>
      <c r="B92" s="54" t="s">
        <v>145</v>
      </c>
      <c r="C92" s="70">
        <v>2003</v>
      </c>
      <c r="D92" s="74" t="s">
        <v>389</v>
      </c>
      <c r="E92" s="77">
        <v>73.95</v>
      </c>
      <c r="F92" s="70">
        <v>40</v>
      </c>
      <c r="G92" s="70">
        <v>50</v>
      </c>
      <c r="H92" s="70">
        <v>-62.5</v>
      </c>
      <c r="I92" s="78">
        <f t="shared" si="4"/>
        <v>50</v>
      </c>
      <c r="J92" s="79">
        <f t="shared" si="5"/>
        <v>35.982938106271384</v>
      </c>
      <c r="K92" s="55">
        <v>1</v>
      </c>
      <c r="L92" s="55"/>
      <c r="XEM92" s="65"/>
    </row>
    <row r="93" spans="1:12 16367:16367" x14ac:dyDescent="0.25">
      <c r="A93" s="55">
        <v>19</v>
      </c>
      <c r="B93" s="54" t="s">
        <v>144</v>
      </c>
      <c r="C93" s="70">
        <v>2001</v>
      </c>
      <c r="D93" s="74" t="s">
        <v>389</v>
      </c>
      <c r="E93" s="77">
        <v>71.849999999999994</v>
      </c>
      <c r="F93" s="70">
        <v>35</v>
      </c>
      <c r="G93" s="70">
        <v>40</v>
      </c>
      <c r="H93" s="70">
        <v>45</v>
      </c>
      <c r="I93" s="78">
        <f t="shared" si="4"/>
        <v>45</v>
      </c>
      <c r="J93" s="79">
        <f t="shared" si="5"/>
        <v>33.067659495508714</v>
      </c>
      <c r="K93" s="55">
        <v>1</v>
      </c>
      <c r="L93" s="55"/>
      <c r="XEM93" s="65"/>
    </row>
    <row r="94" spans="1:12 16367:16367" x14ac:dyDescent="0.25">
      <c r="A94" s="55">
        <v>20</v>
      </c>
      <c r="B94" s="54" t="s">
        <v>252</v>
      </c>
      <c r="C94" s="70">
        <v>2002</v>
      </c>
      <c r="D94" s="74" t="s">
        <v>346</v>
      </c>
      <c r="E94" s="77">
        <v>71.2</v>
      </c>
      <c r="F94" s="70">
        <v>25</v>
      </c>
      <c r="G94" s="70">
        <v>35</v>
      </c>
      <c r="H94" s="70">
        <v>40</v>
      </c>
      <c r="I94" s="78">
        <f t="shared" si="4"/>
        <v>40</v>
      </c>
      <c r="J94" s="79">
        <f t="shared" si="5"/>
        <v>29.592699614165323</v>
      </c>
      <c r="K94" s="55">
        <v>1</v>
      </c>
      <c r="L94" s="55"/>
      <c r="XEM94" s="65"/>
    </row>
    <row r="95" spans="1:12 16367:16367" x14ac:dyDescent="0.25">
      <c r="A95" s="55">
        <v>21</v>
      </c>
      <c r="B95" s="54" t="s">
        <v>143</v>
      </c>
      <c r="C95" s="70">
        <v>2006</v>
      </c>
      <c r="D95" s="74" t="s">
        <v>388</v>
      </c>
      <c r="E95" s="77">
        <v>68.599999999999994</v>
      </c>
      <c r="F95" s="70">
        <v>30</v>
      </c>
      <c r="G95" s="70">
        <v>35</v>
      </c>
      <c r="H95" s="70" t="s">
        <v>96</v>
      </c>
      <c r="I95" s="78">
        <f t="shared" si="4"/>
        <v>35</v>
      </c>
      <c r="J95" s="79">
        <f t="shared" si="5"/>
        <v>26.642175739943845</v>
      </c>
      <c r="K95" s="55">
        <v>1</v>
      </c>
      <c r="L95" s="55"/>
      <c r="XEM95" s="65"/>
    </row>
    <row r="96" spans="1:12 16367:16367" x14ac:dyDescent="0.25">
      <c r="A96" s="55">
        <v>22</v>
      </c>
      <c r="B96" s="54" t="s">
        <v>257</v>
      </c>
      <c r="C96" s="70">
        <v>2005</v>
      </c>
      <c r="D96" s="74" t="s">
        <v>346</v>
      </c>
      <c r="E96" s="77">
        <v>70.900000000000006</v>
      </c>
      <c r="F96" s="70">
        <v>30</v>
      </c>
      <c r="G96" s="70">
        <v>35</v>
      </c>
      <c r="H96" s="70">
        <v>35</v>
      </c>
      <c r="I96" s="78">
        <f t="shared" si="4"/>
        <v>35</v>
      </c>
      <c r="J96" s="79">
        <f t="shared" si="5"/>
        <v>25.975728775385949</v>
      </c>
      <c r="K96" s="55">
        <v>1</v>
      </c>
      <c r="L96" s="55"/>
      <c r="XEM96" s="65"/>
    </row>
    <row r="97" spans="1:13 16367:16367" x14ac:dyDescent="0.25">
      <c r="A97" s="55">
        <v>23</v>
      </c>
      <c r="B97" s="54" t="s">
        <v>149</v>
      </c>
      <c r="C97" s="70">
        <v>2002</v>
      </c>
      <c r="D97" s="74" t="s">
        <v>387</v>
      </c>
      <c r="E97" s="77">
        <v>67</v>
      </c>
      <c r="F97" s="70">
        <v>32.5</v>
      </c>
      <c r="G97" s="70">
        <v>-70</v>
      </c>
      <c r="H97" s="70">
        <v>-70</v>
      </c>
      <c r="I97" s="78">
        <f t="shared" si="4"/>
        <v>32.5</v>
      </c>
      <c r="J97" s="79">
        <f t="shared" si="5"/>
        <v>25.208192460862421</v>
      </c>
      <c r="K97" s="55">
        <v>1</v>
      </c>
      <c r="L97" s="55"/>
      <c r="XEM97" s="65"/>
    </row>
    <row r="98" spans="1:13 16367:16367" x14ac:dyDescent="0.25">
      <c r="A98" s="55">
        <v>24</v>
      </c>
      <c r="B98" s="54" t="s">
        <v>151</v>
      </c>
      <c r="C98" s="70">
        <v>2005</v>
      </c>
      <c r="D98" s="74" t="s">
        <v>387</v>
      </c>
      <c r="E98" s="77">
        <v>66.7</v>
      </c>
      <c r="F98" s="70">
        <v>25</v>
      </c>
      <c r="G98" s="70">
        <v>27.5</v>
      </c>
      <c r="H98" s="70">
        <v>30</v>
      </c>
      <c r="I98" s="78">
        <f t="shared" si="4"/>
        <v>30</v>
      </c>
      <c r="J98" s="79">
        <f t="shared" si="5"/>
        <v>23.353782513993732</v>
      </c>
      <c r="K98" s="55">
        <v>1</v>
      </c>
      <c r="L98" s="55"/>
      <c r="XEM98" s="65"/>
    </row>
    <row r="99" spans="1:13 16367:16367" x14ac:dyDescent="0.25">
      <c r="A99" s="55">
        <v>25</v>
      </c>
      <c r="B99" s="54" t="s">
        <v>253</v>
      </c>
      <c r="C99" s="70">
        <v>2004</v>
      </c>
      <c r="D99" s="74" t="s">
        <v>346</v>
      </c>
      <c r="E99" s="77">
        <v>70.05</v>
      </c>
      <c r="F99" s="70">
        <v>20</v>
      </c>
      <c r="G99" s="70" t="s">
        <v>207</v>
      </c>
      <c r="H99" s="70">
        <v>30</v>
      </c>
      <c r="I99" s="78">
        <f t="shared" si="4"/>
        <v>30</v>
      </c>
      <c r="J99" s="79">
        <f t="shared" si="5"/>
        <v>22.469372798447878</v>
      </c>
      <c r="K99" s="55">
        <v>1</v>
      </c>
      <c r="L99" s="55"/>
      <c r="XEM99" s="65"/>
    </row>
    <row r="100" spans="1:13 16367:16367" x14ac:dyDescent="0.25">
      <c r="A100" s="55">
        <v>26</v>
      </c>
      <c r="B100" s="54" t="s">
        <v>255</v>
      </c>
      <c r="C100" s="70">
        <v>2004</v>
      </c>
      <c r="D100" s="74" t="s">
        <v>346</v>
      </c>
      <c r="E100" s="77">
        <v>67.650000000000006</v>
      </c>
      <c r="F100" s="70">
        <v>20</v>
      </c>
      <c r="G100" s="70">
        <v>25</v>
      </c>
      <c r="H100" s="70">
        <v>25</v>
      </c>
      <c r="I100" s="78">
        <f t="shared" si="4"/>
        <v>25</v>
      </c>
      <c r="J100" s="79">
        <f t="shared" si="5"/>
        <v>19.241237766074381</v>
      </c>
      <c r="K100" s="55">
        <v>1</v>
      </c>
      <c r="L100" s="55"/>
      <c r="XEM100" s="65"/>
    </row>
    <row r="101" spans="1:13 16367:16367" x14ac:dyDescent="0.25">
      <c r="A101" s="55">
        <v>27</v>
      </c>
      <c r="B101" s="54" t="s">
        <v>162</v>
      </c>
      <c r="C101" s="70">
        <v>2001</v>
      </c>
      <c r="D101" s="74" t="s">
        <v>395</v>
      </c>
      <c r="E101" s="77">
        <v>69.900000000000006</v>
      </c>
      <c r="F101" s="70">
        <v>-70</v>
      </c>
      <c r="G101" s="70">
        <v>-70</v>
      </c>
      <c r="H101" s="70" t="s">
        <v>96</v>
      </c>
      <c r="I101" s="78">
        <v>0</v>
      </c>
      <c r="J101" s="79">
        <f t="shared" si="5"/>
        <v>0</v>
      </c>
      <c r="K101" s="55">
        <v>1</v>
      </c>
      <c r="L101" s="55"/>
      <c r="XEM101" s="65"/>
    </row>
    <row r="102" spans="1:13 16367:16367" x14ac:dyDescent="0.25">
      <c r="A102" s="101" t="s">
        <v>259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3 16367:16367" x14ac:dyDescent="0.25">
      <c r="A103" s="58">
        <v>1</v>
      </c>
      <c r="B103" s="76" t="s">
        <v>399</v>
      </c>
      <c r="C103" s="59">
        <v>2001</v>
      </c>
      <c r="D103" s="74" t="s">
        <v>67</v>
      </c>
      <c r="E103" s="60">
        <v>77.599999999999994</v>
      </c>
      <c r="F103" s="59">
        <v>90</v>
      </c>
      <c r="G103" s="59">
        <v>92.5</v>
      </c>
      <c r="H103" s="59">
        <v>95</v>
      </c>
      <c r="I103" s="78">
        <f>MAX(F103:H103)</f>
        <v>95</v>
      </c>
      <c r="J103" s="79">
        <f>I103*500/(-216.0475144+16.2606339*E103+(-0.002388645)*E103^2+(-0.00113732)*E103^3+0.00000701863*E103^4+(-0.00000001291)*E103^5)</f>
        <v>66.145261028239474</v>
      </c>
      <c r="K103" s="59">
        <v>12</v>
      </c>
      <c r="M103" t="s">
        <v>403</v>
      </c>
    </row>
    <row r="104" spans="1:13 16367:16367" x14ac:dyDescent="0.25">
      <c r="A104" s="58"/>
      <c r="B104" s="76"/>
      <c r="C104" s="59"/>
      <c r="D104" s="74"/>
      <c r="E104" s="60"/>
      <c r="F104" s="59"/>
      <c r="G104" s="59"/>
      <c r="H104" s="59"/>
      <c r="I104" s="78"/>
      <c r="J104" s="79"/>
      <c r="K104" s="59"/>
    </row>
    <row r="105" spans="1:13 16367:16367" x14ac:dyDescent="0.25">
      <c r="A105" s="58"/>
      <c r="B105" s="76"/>
      <c r="C105" s="59"/>
      <c r="D105" s="74"/>
      <c r="E105" s="60"/>
      <c r="F105" s="59"/>
      <c r="G105" s="59"/>
      <c r="H105" s="59"/>
      <c r="I105" s="78"/>
      <c r="J105" s="79"/>
      <c r="K105" s="59"/>
    </row>
    <row r="106" spans="1:13 16367:16367" x14ac:dyDescent="0.25">
      <c r="A106" s="58" t="s">
        <v>400</v>
      </c>
      <c r="B106" s="76" t="s">
        <v>409</v>
      </c>
      <c r="C106" s="59">
        <v>2001</v>
      </c>
      <c r="D106" s="74" t="s">
        <v>17</v>
      </c>
      <c r="E106" s="60">
        <v>80.099999999999994</v>
      </c>
      <c r="F106" s="59">
        <v>70</v>
      </c>
      <c r="G106" s="59">
        <v>80</v>
      </c>
      <c r="H106" s="59">
        <v>85</v>
      </c>
      <c r="I106" s="78">
        <f t="shared" ref="I106" si="6">MAX(F106:H106)</f>
        <v>85</v>
      </c>
      <c r="J106" s="79">
        <f t="shared" ref="J106" si="7">I106*500/(-216.0475144+16.2606339*E106+(-0.002388645)*E106^2+(-0.00113732)*E106^3+0.00000701863*E106^4+(-0.00000001291)*E106^5)</f>
        <v>57.983738947918461</v>
      </c>
      <c r="K106" s="59"/>
    </row>
    <row r="107" spans="1:13 16367:16367" x14ac:dyDescent="0.25">
      <c r="A107" s="58">
        <v>5</v>
      </c>
      <c r="B107" s="76" t="s">
        <v>401</v>
      </c>
      <c r="C107" s="59">
        <v>2000</v>
      </c>
      <c r="D107" s="74" t="s">
        <v>67</v>
      </c>
      <c r="E107" s="60">
        <v>78.2</v>
      </c>
      <c r="F107" s="59">
        <v>72.5</v>
      </c>
      <c r="G107" s="59">
        <v>75</v>
      </c>
      <c r="H107" s="59">
        <v>80</v>
      </c>
      <c r="I107" s="78">
        <f t="shared" ref="I107:I117" si="8">MAX(F107:H107)</f>
        <v>80</v>
      </c>
      <c r="J107" s="79">
        <f t="shared" ref="J107:J117" si="9">I107*500/(-216.0475144+16.2606339*E107+(-0.002388645)*E107^2+(-0.00113732)*E107^3+0.00000701863*E107^4+(-0.00000001291)*E107^5)</f>
        <v>55.419839981875342</v>
      </c>
      <c r="K107" s="59"/>
    </row>
    <row r="108" spans="1:13 16367:16367" x14ac:dyDescent="0.25">
      <c r="A108" s="55">
        <v>6</v>
      </c>
      <c r="B108" s="54" t="s">
        <v>375</v>
      </c>
      <c r="C108" s="70">
        <v>2002</v>
      </c>
      <c r="D108" s="74" t="s">
        <v>64</v>
      </c>
      <c r="E108" s="77">
        <v>79.2</v>
      </c>
      <c r="F108" s="70">
        <v>65</v>
      </c>
      <c r="G108" s="70">
        <v>70</v>
      </c>
      <c r="H108" s="70">
        <v>72.5</v>
      </c>
      <c r="I108" s="78">
        <f t="shared" si="8"/>
        <v>72.5</v>
      </c>
      <c r="J108" s="79">
        <f t="shared" si="9"/>
        <v>49.812856636025096</v>
      </c>
      <c r="K108" s="55"/>
      <c r="L108" s="55"/>
      <c r="XEM108" s="65"/>
    </row>
    <row r="109" spans="1:13 16367:16367" x14ac:dyDescent="0.25">
      <c r="A109" s="58">
        <v>7</v>
      </c>
      <c r="B109" s="54" t="s">
        <v>377</v>
      </c>
      <c r="C109" s="70">
        <v>2002</v>
      </c>
      <c r="D109" s="74" t="s">
        <v>64</v>
      </c>
      <c r="E109" s="77">
        <v>75.5</v>
      </c>
      <c r="F109" s="70">
        <v>60</v>
      </c>
      <c r="G109" s="70">
        <v>70</v>
      </c>
      <c r="H109" s="70">
        <v>-75</v>
      </c>
      <c r="I109" s="78">
        <f t="shared" si="8"/>
        <v>70</v>
      </c>
      <c r="J109" s="79">
        <f t="shared" si="9"/>
        <v>49.650200767769689</v>
      </c>
      <c r="K109" s="55"/>
      <c r="L109" s="55"/>
      <c r="XEM109" s="65"/>
    </row>
    <row r="110" spans="1:13 16367:16367" x14ac:dyDescent="0.25">
      <c r="A110" s="55">
        <v>8</v>
      </c>
      <c r="B110" s="54" t="s">
        <v>374</v>
      </c>
      <c r="C110" s="70">
        <v>2002</v>
      </c>
      <c r="D110" s="74" t="s">
        <v>64</v>
      </c>
      <c r="E110" s="77">
        <v>77.7</v>
      </c>
      <c r="F110" s="70">
        <v>50</v>
      </c>
      <c r="G110" s="70">
        <v>60</v>
      </c>
      <c r="H110" s="70">
        <v>70</v>
      </c>
      <c r="I110" s="78">
        <f t="shared" si="8"/>
        <v>70</v>
      </c>
      <c r="J110" s="79">
        <f t="shared" si="9"/>
        <v>48.697147903647142</v>
      </c>
      <c r="K110" s="55"/>
      <c r="L110" s="55"/>
      <c r="XEM110" s="65"/>
    </row>
    <row r="111" spans="1:13 16367:16367" x14ac:dyDescent="0.25">
      <c r="A111" s="58">
        <v>9</v>
      </c>
      <c r="B111" s="54" t="s">
        <v>376</v>
      </c>
      <c r="C111" s="70">
        <v>2002</v>
      </c>
      <c r="D111" s="74" t="s">
        <v>64</v>
      </c>
      <c r="E111" s="77">
        <v>78.5</v>
      </c>
      <c r="F111" s="70">
        <v>60</v>
      </c>
      <c r="G111" s="70">
        <v>-65</v>
      </c>
      <c r="H111" s="70">
        <v>-65</v>
      </c>
      <c r="I111" s="78">
        <f t="shared" si="8"/>
        <v>60</v>
      </c>
      <c r="J111" s="79">
        <f t="shared" si="9"/>
        <v>41.461277715201909</v>
      </c>
      <c r="K111" s="55"/>
      <c r="L111" s="55"/>
      <c r="XEM111" s="65"/>
    </row>
    <row r="112" spans="1:13 16367:16367" x14ac:dyDescent="0.25">
      <c r="A112" s="55">
        <v>10</v>
      </c>
      <c r="B112" s="54" t="s">
        <v>266</v>
      </c>
      <c r="C112" s="70">
        <v>2003</v>
      </c>
      <c r="D112" s="74" t="s">
        <v>346</v>
      </c>
      <c r="E112" s="77">
        <v>74.25</v>
      </c>
      <c r="F112" s="70">
        <v>30</v>
      </c>
      <c r="G112" s="70">
        <v>35</v>
      </c>
      <c r="H112" s="70">
        <v>45</v>
      </c>
      <c r="I112" s="78">
        <f t="shared" si="8"/>
        <v>45</v>
      </c>
      <c r="J112" s="79">
        <f t="shared" si="9"/>
        <v>32.291937375490654</v>
      </c>
      <c r="K112" s="55"/>
      <c r="L112" s="55"/>
      <c r="XEM112" s="65"/>
    </row>
    <row r="113" spans="1:12 16367:16367" x14ac:dyDescent="0.25">
      <c r="A113" s="58">
        <v>11</v>
      </c>
      <c r="B113" s="54" t="s">
        <v>263</v>
      </c>
      <c r="C113" s="70">
        <v>2004</v>
      </c>
      <c r="D113" s="74" t="s">
        <v>346</v>
      </c>
      <c r="E113" s="77">
        <v>80</v>
      </c>
      <c r="F113" s="70">
        <v>20</v>
      </c>
      <c r="G113" s="70">
        <v>25</v>
      </c>
      <c r="H113" s="70">
        <v>45</v>
      </c>
      <c r="I113" s="78">
        <f t="shared" si="8"/>
        <v>45</v>
      </c>
      <c r="J113" s="79">
        <f t="shared" si="9"/>
        <v>30.721436557574258</v>
      </c>
      <c r="K113" s="55"/>
      <c r="L113" s="55"/>
      <c r="XEM113" s="65"/>
    </row>
    <row r="114" spans="1:12 16367:16367" x14ac:dyDescent="0.25">
      <c r="A114" s="55">
        <v>12</v>
      </c>
      <c r="B114" s="54" t="s">
        <v>260</v>
      </c>
      <c r="C114" s="70">
        <v>2003</v>
      </c>
      <c r="D114" s="74" t="s">
        <v>346</v>
      </c>
      <c r="E114" s="77">
        <v>82.9</v>
      </c>
      <c r="F114" s="70">
        <v>40</v>
      </c>
      <c r="G114" s="70">
        <v>-52.5</v>
      </c>
      <c r="H114" s="70">
        <v>-52.5</v>
      </c>
      <c r="I114" s="78">
        <f t="shared" si="8"/>
        <v>40</v>
      </c>
      <c r="J114" s="79">
        <f t="shared" si="9"/>
        <v>26.719079278297553</v>
      </c>
      <c r="K114" s="55"/>
      <c r="L114" s="55"/>
      <c r="XEM114" s="65"/>
    </row>
    <row r="115" spans="1:12 16367:16367" x14ac:dyDescent="0.25">
      <c r="A115" s="58">
        <v>13</v>
      </c>
      <c r="B115" s="54" t="s">
        <v>261</v>
      </c>
      <c r="C115" s="82">
        <v>2004</v>
      </c>
      <c r="D115" s="74" t="s">
        <v>346</v>
      </c>
      <c r="E115" s="77">
        <v>74.3</v>
      </c>
      <c r="F115" s="82">
        <v>20</v>
      </c>
      <c r="G115" s="82">
        <v>25</v>
      </c>
      <c r="H115" s="82">
        <v>35</v>
      </c>
      <c r="I115" s="78">
        <f t="shared" si="8"/>
        <v>35</v>
      </c>
      <c r="J115" s="79">
        <f t="shared" si="9"/>
        <v>25.104022035656847</v>
      </c>
      <c r="K115" s="55"/>
      <c r="L115" s="55"/>
      <c r="XEM115" s="65"/>
    </row>
    <row r="116" spans="1:12 16367:16367" x14ac:dyDescent="0.25">
      <c r="A116" s="55">
        <v>14</v>
      </c>
      <c r="B116" s="76" t="s">
        <v>406</v>
      </c>
      <c r="C116" s="59">
        <v>2006</v>
      </c>
      <c r="D116" s="74" t="s">
        <v>407</v>
      </c>
      <c r="E116" s="60">
        <v>74.7</v>
      </c>
      <c r="F116" s="59">
        <v>30</v>
      </c>
      <c r="G116" s="59">
        <v>40</v>
      </c>
      <c r="H116" s="59">
        <v>45</v>
      </c>
      <c r="I116" s="78">
        <f t="shared" si="8"/>
        <v>45</v>
      </c>
      <c r="J116" s="79">
        <f t="shared" si="9"/>
        <v>32.155052388398744</v>
      </c>
      <c r="K116" s="59"/>
    </row>
    <row r="117" spans="1:12 16367:16367" x14ac:dyDescent="0.25">
      <c r="A117" s="58">
        <v>15</v>
      </c>
      <c r="B117" s="76" t="s">
        <v>408</v>
      </c>
      <c r="C117" s="59">
        <v>2006</v>
      </c>
      <c r="D117" s="74" t="s">
        <v>407</v>
      </c>
      <c r="E117" s="60">
        <v>75.5</v>
      </c>
      <c r="F117" s="59">
        <v>30</v>
      </c>
      <c r="G117" s="59">
        <v>40</v>
      </c>
      <c r="H117" s="59">
        <v>40</v>
      </c>
      <c r="I117" s="78">
        <f t="shared" si="8"/>
        <v>40</v>
      </c>
      <c r="J117" s="79">
        <f t="shared" si="9"/>
        <v>28.371543295868392</v>
      </c>
      <c r="K117" s="59"/>
    </row>
    <row r="118" spans="1:12 16367:16367" x14ac:dyDescent="0.25">
      <c r="A118" s="58"/>
      <c r="B118" s="76"/>
      <c r="C118" s="59"/>
      <c r="D118" s="74"/>
      <c r="E118" s="60"/>
      <c r="F118" s="59"/>
      <c r="G118" s="59"/>
      <c r="H118" s="59"/>
      <c r="I118" s="59"/>
      <c r="J118" s="59"/>
      <c r="K118" s="59"/>
    </row>
    <row r="119" spans="1:12 16367:16367" x14ac:dyDescent="0.25">
      <c r="A119" s="101" t="s">
        <v>165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2 16367:16367" x14ac:dyDescent="0.25">
      <c r="A120" s="58">
        <v>1</v>
      </c>
      <c r="B120" s="76"/>
      <c r="C120" s="59"/>
      <c r="D120" s="74"/>
      <c r="E120" s="60"/>
      <c r="F120" s="59"/>
      <c r="G120" s="59"/>
      <c r="H120" s="59"/>
      <c r="I120" s="59"/>
      <c r="J120" s="59"/>
      <c r="K120" s="59"/>
    </row>
    <row r="121" spans="1:12 16367:16367" x14ac:dyDescent="0.25">
      <c r="A121" s="58">
        <v>2</v>
      </c>
      <c r="B121" s="76"/>
      <c r="C121" s="59"/>
      <c r="D121" s="74"/>
      <c r="E121" s="60"/>
      <c r="F121" s="59"/>
      <c r="G121" s="59"/>
      <c r="H121" s="59"/>
      <c r="I121" s="59"/>
      <c r="J121" s="59"/>
      <c r="K121" s="59"/>
    </row>
    <row r="122" spans="1:12 16367:16367" x14ac:dyDescent="0.25">
      <c r="A122" s="58">
        <v>3</v>
      </c>
      <c r="B122" s="76" t="s">
        <v>402</v>
      </c>
      <c r="C122" s="59">
        <v>2001</v>
      </c>
      <c r="D122" s="74" t="s">
        <v>67</v>
      </c>
      <c r="E122" s="60">
        <v>84.8</v>
      </c>
      <c r="F122" s="59">
        <v>85</v>
      </c>
      <c r="G122" s="59">
        <v>-87.5</v>
      </c>
      <c r="H122" s="59">
        <v>-87.5</v>
      </c>
      <c r="I122" s="78">
        <f>MAX(F122:H122)</f>
        <v>85</v>
      </c>
      <c r="J122" s="79">
        <f>I122*500/(-216.0475144+16.2606339*E122+(-0.002388645)*E122^2+(-0.00113732)*E122^3+0.00000701863*E122^4+(-0.00000001291)*E122^5)</f>
        <v>56.033960656779314</v>
      </c>
      <c r="K122" s="59">
        <v>8</v>
      </c>
    </row>
    <row r="123" spans="1:12 16367:16367" x14ac:dyDescent="0.25">
      <c r="A123" s="58"/>
      <c r="B123" s="76"/>
      <c r="C123" s="59"/>
      <c r="D123" s="74"/>
      <c r="E123" s="60"/>
      <c r="F123" s="59"/>
      <c r="G123" s="59"/>
      <c r="H123" s="59"/>
      <c r="I123" s="59"/>
      <c r="J123" s="59"/>
      <c r="K123" s="59"/>
    </row>
    <row r="124" spans="1:12 16367:16367" x14ac:dyDescent="0.25">
      <c r="A124" s="58"/>
      <c r="B124" s="76"/>
      <c r="C124" s="59"/>
      <c r="D124" s="74"/>
      <c r="E124" s="60"/>
      <c r="F124" s="59"/>
      <c r="G124" s="59"/>
      <c r="H124" s="59"/>
      <c r="I124" s="59"/>
      <c r="J124" s="59"/>
      <c r="K124" s="59"/>
    </row>
    <row r="125" spans="1:12 16367:16367" x14ac:dyDescent="0.25">
      <c r="A125" s="101" t="s">
        <v>404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2 16367:16367" x14ac:dyDescent="0.25">
      <c r="A126" s="58">
        <v>1</v>
      </c>
      <c r="B126" s="76"/>
      <c r="C126" s="98"/>
      <c r="D126" s="98"/>
    </row>
    <row r="127" spans="1:12 16367:16367" x14ac:dyDescent="0.25">
      <c r="A127" s="58">
        <v>2</v>
      </c>
      <c r="B127" s="76" t="s">
        <v>405</v>
      </c>
      <c r="C127" s="83">
        <v>2002</v>
      </c>
      <c r="D127" s="54" t="s">
        <v>387</v>
      </c>
      <c r="E127">
        <v>96</v>
      </c>
      <c r="F127">
        <v>50</v>
      </c>
      <c r="G127">
        <v>60</v>
      </c>
      <c r="H127">
        <v>-65</v>
      </c>
      <c r="I127" s="78">
        <f>MAX(F127:H127)</f>
        <v>60</v>
      </c>
      <c r="J127" s="79">
        <f>I127*500/(-216.0475144+16.2606339*E127+(-0.002388645)*E127^2+(-0.00113732)*E127^3+0.00000701863*E127^4+(-0.00000001291)*E127^5)</f>
        <v>37.147472825907002</v>
      </c>
      <c r="K127" s="59">
        <v>9</v>
      </c>
    </row>
    <row r="128" spans="1:12 16367:16367" x14ac:dyDescent="0.25">
      <c r="A128" s="58">
        <v>3</v>
      </c>
      <c r="B128" s="76"/>
      <c r="C128" s="83"/>
      <c r="D128" s="83"/>
    </row>
    <row r="129" spans="1:12 16367:16367" x14ac:dyDescent="0.25">
      <c r="A129" s="58"/>
      <c r="B129" s="76"/>
      <c r="C129" s="98"/>
      <c r="D129" s="98"/>
    </row>
    <row r="130" spans="1:12 16367:16367" x14ac:dyDescent="0.25">
      <c r="A130" s="58"/>
      <c r="B130" s="76"/>
      <c r="C130" s="98"/>
      <c r="D130" s="98"/>
    </row>
    <row r="132" spans="1:12 16367:16367" x14ac:dyDescent="0.25">
      <c r="A132" s="99" t="s">
        <v>187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</row>
    <row r="133" spans="1:12 16367:16367" x14ac:dyDescent="0.25">
      <c r="A133" s="101" t="s">
        <v>269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2 16367:16367" x14ac:dyDescent="0.25">
      <c r="A134" s="55">
        <v>1</v>
      </c>
      <c r="B134" s="54" t="s">
        <v>70</v>
      </c>
      <c r="C134" s="70">
        <v>2002</v>
      </c>
      <c r="D134" s="74" t="s">
        <v>71</v>
      </c>
      <c r="E134" s="77">
        <v>53.75</v>
      </c>
      <c r="F134" s="70">
        <v>37.5</v>
      </c>
      <c r="G134" s="70">
        <v>40</v>
      </c>
      <c r="H134" s="70" t="s">
        <v>96</v>
      </c>
      <c r="I134" s="78">
        <f t="shared" ref="I134:I168" si="10">MAX(F134:H134)</f>
        <v>40</v>
      </c>
      <c r="J134" s="79">
        <f t="shared" ref="J134:J171" si="11">I134*500/(-216.0475144+16.2606339*E134+(-0.002388645)*E134^2+(-0.00113732)*E134^3+0.00000701863*E134^4+(-0.00000001291)*E134^5)</f>
        <v>37.933397291601104</v>
      </c>
      <c r="K134" s="55">
        <v>12</v>
      </c>
      <c r="L134" s="55"/>
      <c r="XEM134" s="65"/>
    </row>
    <row r="135" spans="1:12 16367:16367" x14ac:dyDescent="0.25">
      <c r="A135" s="55">
        <v>2</v>
      </c>
      <c r="B135" s="89" t="s">
        <v>63</v>
      </c>
      <c r="C135" s="70">
        <v>2002</v>
      </c>
      <c r="D135" s="74" t="s">
        <v>64</v>
      </c>
      <c r="E135" s="77">
        <v>55.4</v>
      </c>
      <c r="F135" s="70">
        <v>40</v>
      </c>
      <c r="G135" s="70" t="s">
        <v>96</v>
      </c>
      <c r="H135" s="70" t="s">
        <v>96</v>
      </c>
      <c r="I135" s="78">
        <f t="shared" si="10"/>
        <v>40</v>
      </c>
      <c r="J135" s="79">
        <f t="shared" si="11"/>
        <v>36.80145018590423</v>
      </c>
      <c r="K135" s="55">
        <v>9</v>
      </c>
      <c r="L135" s="55"/>
      <c r="XEM135" s="65"/>
    </row>
    <row r="136" spans="1:12 16367:16367" x14ac:dyDescent="0.25">
      <c r="A136" s="55">
        <v>3</v>
      </c>
      <c r="B136" s="54" t="s">
        <v>38</v>
      </c>
      <c r="C136" s="70">
        <v>2003</v>
      </c>
      <c r="D136" s="74" t="s">
        <v>39</v>
      </c>
      <c r="E136" s="77">
        <v>49.35</v>
      </c>
      <c r="F136" s="70">
        <v>25</v>
      </c>
      <c r="G136" s="70">
        <v>35</v>
      </c>
      <c r="H136" s="70">
        <v>37.5</v>
      </c>
      <c r="I136" s="78">
        <f t="shared" si="10"/>
        <v>37.5</v>
      </c>
      <c r="J136" s="79">
        <f t="shared" si="11"/>
        <v>38.920142533887429</v>
      </c>
      <c r="K136" s="55">
        <v>8</v>
      </c>
      <c r="L136" s="55"/>
      <c r="XEM136" s="65"/>
    </row>
    <row r="137" spans="1:12 16367:16367" x14ac:dyDescent="0.25">
      <c r="A137" s="55">
        <v>4</v>
      </c>
      <c r="B137" s="54" t="s">
        <v>30</v>
      </c>
      <c r="C137" s="70">
        <v>2004</v>
      </c>
      <c r="D137" s="74" t="s">
        <v>67</v>
      </c>
      <c r="E137" s="77">
        <v>47</v>
      </c>
      <c r="F137" s="70">
        <v>25</v>
      </c>
      <c r="G137" s="70">
        <v>30</v>
      </c>
      <c r="H137" s="70">
        <v>35</v>
      </c>
      <c r="I137" s="78">
        <f t="shared" si="10"/>
        <v>35</v>
      </c>
      <c r="J137" s="79">
        <f t="shared" si="11"/>
        <v>38.365950820611225</v>
      </c>
      <c r="K137" s="55">
        <v>7</v>
      </c>
      <c r="L137" s="55"/>
      <c r="XEM137" s="65"/>
    </row>
    <row r="138" spans="1:12 16367:16367" x14ac:dyDescent="0.25">
      <c r="A138" s="55">
        <v>5</v>
      </c>
      <c r="B138" s="89" t="s">
        <v>28</v>
      </c>
      <c r="C138" s="70">
        <v>2004</v>
      </c>
      <c r="D138" s="74" t="s">
        <v>23</v>
      </c>
      <c r="E138" s="77">
        <v>49.2</v>
      </c>
      <c r="F138" s="70">
        <v>25</v>
      </c>
      <c r="G138" s="70">
        <v>30</v>
      </c>
      <c r="H138" s="70">
        <v>30</v>
      </c>
      <c r="I138" s="78">
        <f t="shared" si="10"/>
        <v>30</v>
      </c>
      <c r="J138" s="79">
        <f t="shared" si="11"/>
        <v>31.240380378739722</v>
      </c>
      <c r="K138" s="55">
        <v>6</v>
      </c>
      <c r="L138" s="55"/>
      <c r="XEM138" s="65"/>
    </row>
    <row r="139" spans="1:12 16367:16367" x14ac:dyDescent="0.25">
      <c r="A139" s="55">
        <v>6</v>
      </c>
      <c r="B139" s="54" t="s">
        <v>276</v>
      </c>
      <c r="C139" s="70">
        <v>2004</v>
      </c>
      <c r="D139" s="74" t="s">
        <v>346</v>
      </c>
      <c r="E139" s="77">
        <v>52.5</v>
      </c>
      <c r="F139" s="70">
        <v>20</v>
      </c>
      <c r="G139" s="70">
        <v>25</v>
      </c>
      <c r="H139" s="70">
        <v>30</v>
      </c>
      <c r="I139" s="78">
        <f t="shared" si="10"/>
        <v>30</v>
      </c>
      <c r="J139" s="79">
        <f t="shared" si="11"/>
        <v>29.146064894318638</v>
      </c>
      <c r="K139" s="55">
        <v>5</v>
      </c>
      <c r="L139" s="55"/>
      <c r="XEM139" s="65"/>
    </row>
    <row r="140" spans="1:12 16367:16367" x14ac:dyDescent="0.25">
      <c r="A140" s="55">
        <v>7</v>
      </c>
      <c r="B140" s="54" t="s">
        <v>362</v>
      </c>
      <c r="C140" s="70">
        <v>2002</v>
      </c>
      <c r="D140" s="74" t="s">
        <v>64</v>
      </c>
      <c r="E140" s="77">
        <v>54.5</v>
      </c>
      <c r="F140" s="70">
        <v>25</v>
      </c>
      <c r="G140" s="70">
        <v>30</v>
      </c>
      <c r="H140" s="70" t="s">
        <v>96</v>
      </c>
      <c r="I140" s="78">
        <f t="shared" si="10"/>
        <v>30</v>
      </c>
      <c r="J140" s="79">
        <f t="shared" si="11"/>
        <v>28.054791148895955</v>
      </c>
      <c r="K140" s="55">
        <v>4</v>
      </c>
      <c r="L140" s="55"/>
      <c r="XEM140" s="65"/>
    </row>
    <row r="141" spans="1:12 16367:16367" x14ac:dyDescent="0.25">
      <c r="A141" s="55">
        <v>8</v>
      </c>
      <c r="B141" s="54" t="s">
        <v>354</v>
      </c>
      <c r="C141" s="70">
        <v>2002</v>
      </c>
      <c r="D141" s="74" t="s">
        <v>64</v>
      </c>
      <c r="E141" s="77">
        <v>55.9</v>
      </c>
      <c r="F141" s="70">
        <v>25</v>
      </c>
      <c r="G141" s="70">
        <v>27.5</v>
      </c>
      <c r="H141" s="70" t="s">
        <v>96</v>
      </c>
      <c r="I141" s="78">
        <f t="shared" si="10"/>
        <v>27.5</v>
      </c>
      <c r="J141" s="79">
        <f t="shared" si="11"/>
        <v>25.078398120460609</v>
      </c>
      <c r="K141" s="55">
        <v>3</v>
      </c>
      <c r="L141" s="55"/>
      <c r="XEM141" s="65"/>
    </row>
    <row r="142" spans="1:12 16367:16367" x14ac:dyDescent="0.25">
      <c r="A142" s="55">
        <v>9</v>
      </c>
      <c r="B142" s="54" t="s">
        <v>280</v>
      </c>
      <c r="C142" s="70">
        <v>2005</v>
      </c>
      <c r="D142" s="74" t="s">
        <v>346</v>
      </c>
      <c r="E142" s="77">
        <v>47</v>
      </c>
      <c r="F142" s="70">
        <v>20</v>
      </c>
      <c r="G142" s="70" t="s">
        <v>224</v>
      </c>
      <c r="H142" s="70">
        <v>25</v>
      </c>
      <c r="I142" s="78">
        <f t="shared" si="10"/>
        <v>25</v>
      </c>
      <c r="J142" s="79">
        <f t="shared" si="11"/>
        <v>27.404250586150877</v>
      </c>
      <c r="K142" s="55">
        <v>2</v>
      </c>
      <c r="L142" s="55"/>
      <c r="XEM142" s="65"/>
    </row>
    <row r="143" spans="1:12 16367:16367" x14ac:dyDescent="0.25">
      <c r="A143" s="55">
        <v>10</v>
      </c>
      <c r="B143" s="54" t="s">
        <v>299</v>
      </c>
      <c r="C143" s="70">
        <v>2003</v>
      </c>
      <c r="D143" s="74" t="s">
        <v>346</v>
      </c>
      <c r="E143" s="77">
        <v>50.35</v>
      </c>
      <c r="F143" s="70">
        <v>20</v>
      </c>
      <c r="G143" s="70" t="s">
        <v>224</v>
      </c>
      <c r="H143" s="70">
        <v>25</v>
      </c>
      <c r="I143" s="78">
        <f t="shared" si="10"/>
        <v>25</v>
      </c>
      <c r="J143" s="79">
        <f t="shared" si="11"/>
        <v>25.386970098002092</v>
      </c>
      <c r="K143" s="55">
        <v>1</v>
      </c>
      <c r="L143" s="55"/>
      <c r="XEM143" s="65"/>
    </row>
    <row r="144" spans="1:12 16367:16367" x14ac:dyDescent="0.25">
      <c r="A144" s="55">
        <v>11</v>
      </c>
      <c r="B144" s="54" t="s">
        <v>288</v>
      </c>
      <c r="C144" s="70">
        <v>2003</v>
      </c>
      <c r="D144" s="74" t="s">
        <v>346</v>
      </c>
      <c r="E144" s="77">
        <v>52.9</v>
      </c>
      <c r="F144" s="70">
        <v>20</v>
      </c>
      <c r="G144" s="70">
        <v>25</v>
      </c>
      <c r="H144" s="70">
        <v>-27.5</v>
      </c>
      <c r="I144" s="78">
        <f t="shared" si="10"/>
        <v>25</v>
      </c>
      <c r="J144" s="79">
        <f t="shared" si="11"/>
        <v>24.098389875858107</v>
      </c>
      <c r="K144" s="55">
        <v>1</v>
      </c>
      <c r="L144" s="55"/>
      <c r="XEM144" s="65"/>
    </row>
    <row r="145" spans="1:12 16367:16367" x14ac:dyDescent="0.25">
      <c r="A145" s="55">
        <v>12</v>
      </c>
      <c r="B145" s="54" t="s">
        <v>379</v>
      </c>
      <c r="C145" s="70">
        <v>2002</v>
      </c>
      <c r="D145" s="74" t="s">
        <v>64</v>
      </c>
      <c r="E145" s="77">
        <v>53.2</v>
      </c>
      <c r="F145" s="70">
        <v>20</v>
      </c>
      <c r="G145" s="70">
        <v>25</v>
      </c>
      <c r="H145" s="70" t="s">
        <v>96</v>
      </c>
      <c r="I145" s="78">
        <f t="shared" si="10"/>
        <v>25</v>
      </c>
      <c r="J145" s="79">
        <f t="shared" si="11"/>
        <v>23.958642495340147</v>
      </c>
      <c r="K145" s="55">
        <v>1</v>
      </c>
      <c r="L145" s="55"/>
      <c r="XEM145" s="65"/>
    </row>
    <row r="146" spans="1:12 16367:16367" x14ac:dyDescent="0.25">
      <c r="A146" s="55">
        <v>13</v>
      </c>
      <c r="B146" s="54" t="s">
        <v>60</v>
      </c>
      <c r="C146" s="70">
        <v>2003</v>
      </c>
      <c r="D146" s="74" t="s">
        <v>67</v>
      </c>
      <c r="E146" s="77">
        <v>54.15</v>
      </c>
      <c r="F146" s="70">
        <v>25</v>
      </c>
      <c r="G146" s="70" t="s">
        <v>96</v>
      </c>
      <c r="H146" s="70" t="s">
        <v>96</v>
      </c>
      <c r="I146" s="78">
        <f t="shared" si="10"/>
        <v>25</v>
      </c>
      <c r="J146" s="79">
        <f t="shared" si="11"/>
        <v>23.531035284682407</v>
      </c>
      <c r="K146" s="55">
        <v>1</v>
      </c>
      <c r="L146" s="55"/>
      <c r="XEM146" s="65"/>
    </row>
    <row r="147" spans="1:12 16367:16367" x14ac:dyDescent="0.25">
      <c r="A147" s="55">
        <v>14</v>
      </c>
      <c r="B147" s="54" t="s">
        <v>353</v>
      </c>
      <c r="C147" s="70">
        <v>2002</v>
      </c>
      <c r="D147" s="74" t="s">
        <v>64</v>
      </c>
      <c r="E147" s="77">
        <v>54.6</v>
      </c>
      <c r="F147" s="70">
        <v>-25</v>
      </c>
      <c r="G147" s="70">
        <v>25</v>
      </c>
      <c r="H147" s="70">
        <v>-27.5</v>
      </c>
      <c r="I147" s="78">
        <f t="shared" si="10"/>
        <v>25</v>
      </c>
      <c r="J147" s="79">
        <f t="shared" si="11"/>
        <v>23.336077070023485</v>
      </c>
      <c r="K147" s="55">
        <v>1</v>
      </c>
      <c r="L147" s="55"/>
      <c r="XEM147" s="65"/>
    </row>
    <row r="148" spans="1:12 16367:16367" x14ac:dyDescent="0.25">
      <c r="A148" s="55">
        <v>15</v>
      </c>
      <c r="B148" s="54" t="s">
        <v>352</v>
      </c>
      <c r="C148" s="70">
        <v>2002</v>
      </c>
      <c r="D148" s="74" t="s">
        <v>64</v>
      </c>
      <c r="E148" s="77">
        <v>55.5</v>
      </c>
      <c r="F148" s="70">
        <v>25</v>
      </c>
      <c r="G148" s="70">
        <v>-30</v>
      </c>
      <c r="H148" s="70" t="s">
        <v>96</v>
      </c>
      <c r="I148" s="78">
        <f t="shared" si="10"/>
        <v>25</v>
      </c>
      <c r="J148" s="79">
        <f t="shared" si="11"/>
        <v>22.960005088919001</v>
      </c>
      <c r="K148" s="55">
        <v>1</v>
      </c>
      <c r="L148" s="55"/>
      <c r="XEM148" s="65"/>
    </row>
    <row r="149" spans="1:12 16367:16367" x14ac:dyDescent="0.25">
      <c r="A149" s="55">
        <v>16</v>
      </c>
      <c r="B149" s="54" t="s">
        <v>285</v>
      </c>
      <c r="C149" s="70">
        <v>2002</v>
      </c>
      <c r="D149" s="74" t="s">
        <v>346</v>
      </c>
      <c r="E149" s="77">
        <v>56.2</v>
      </c>
      <c r="F149" s="70">
        <v>20</v>
      </c>
      <c r="G149" s="70">
        <v>25</v>
      </c>
      <c r="H149" s="70">
        <v>-27.5</v>
      </c>
      <c r="I149" s="78">
        <f t="shared" si="10"/>
        <v>25</v>
      </c>
      <c r="J149" s="79">
        <f t="shared" si="11"/>
        <v>22.679656722843472</v>
      </c>
      <c r="K149" s="55">
        <v>1</v>
      </c>
      <c r="L149" s="55"/>
      <c r="XEM149" s="65"/>
    </row>
    <row r="150" spans="1:12 16367:16367" x14ac:dyDescent="0.25">
      <c r="A150" s="55">
        <v>17</v>
      </c>
      <c r="B150" s="54" t="s">
        <v>282</v>
      </c>
      <c r="C150" s="70">
        <v>2002</v>
      </c>
      <c r="D150" s="74" t="s">
        <v>346</v>
      </c>
      <c r="E150" s="77">
        <v>56.3</v>
      </c>
      <c r="F150" s="70">
        <v>20</v>
      </c>
      <c r="G150" s="70">
        <v>25</v>
      </c>
      <c r="H150" s="70" t="s">
        <v>207</v>
      </c>
      <c r="I150" s="78">
        <f t="shared" si="10"/>
        <v>25</v>
      </c>
      <c r="J150" s="79">
        <f t="shared" si="11"/>
        <v>22.640440647714954</v>
      </c>
      <c r="K150" s="55">
        <v>1</v>
      </c>
      <c r="L150" s="55"/>
      <c r="XEM150" s="65"/>
    </row>
    <row r="151" spans="1:12 16367:16367" x14ac:dyDescent="0.25">
      <c r="A151" s="55">
        <v>18</v>
      </c>
      <c r="B151" s="54" t="s">
        <v>58</v>
      </c>
      <c r="C151" s="70">
        <v>2005</v>
      </c>
      <c r="D151" s="74" t="s">
        <v>39</v>
      </c>
      <c r="E151" s="77">
        <v>56.5</v>
      </c>
      <c r="F151" s="70">
        <v>25</v>
      </c>
      <c r="G151" s="70" t="s">
        <v>96</v>
      </c>
      <c r="H151" s="70" t="s">
        <v>96</v>
      </c>
      <c r="I151" s="78">
        <f t="shared" si="10"/>
        <v>25</v>
      </c>
      <c r="J151" s="79">
        <f t="shared" si="11"/>
        <v>22.562619296184565</v>
      </c>
      <c r="K151" s="55">
        <v>1</v>
      </c>
      <c r="L151" s="55"/>
      <c r="XEM151" s="65"/>
    </row>
    <row r="152" spans="1:12 16367:16367" x14ac:dyDescent="0.25">
      <c r="A152" s="55">
        <v>19</v>
      </c>
      <c r="B152" s="54" t="s">
        <v>274</v>
      </c>
      <c r="C152" s="70">
        <v>2005</v>
      </c>
      <c r="D152" s="74" t="s">
        <v>346</v>
      </c>
      <c r="E152" s="77">
        <v>56.6</v>
      </c>
      <c r="F152" s="70">
        <v>20</v>
      </c>
      <c r="G152" s="70" t="s">
        <v>224</v>
      </c>
      <c r="H152" s="70">
        <v>25</v>
      </c>
      <c r="I152" s="78">
        <f t="shared" si="10"/>
        <v>25</v>
      </c>
      <c r="J152" s="79">
        <f t="shared" si="11"/>
        <v>22.524011199595037</v>
      </c>
      <c r="K152" s="55">
        <v>1</v>
      </c>
      <c r="L152" s="55"/>
      <c r="XEM152" s="65"/>
    </row>
    <row r="153" spans="1:12 16367:16367" x14ac:dyDescent="0.25">
      <c r="A153" s="55">
        <v>20</v>
      </c>
      <c r="B153" s="54" t="s">
        <v>25</v>
      </c>
      <c r="C153" s="70">
        <v>2005</v>
      </c>
      <c r="D153" s="74" t="s">
        <v>391</v>
      </c>
      <c r="E153" s="77">
        <v>39.5</v>
      </c>
      <c r="F153" s="70">
        <v>20</v>
      </c>
      <c r="G153" s="70">
        <v>22.5</v>
      </c>
      <c r="H153" s="70" t="s">
        <v>96</v>
      </c>
      <c r="I153" s="78">
        <f t="shared" si="10"/>
        <v>22.5</v>
      </c>
      <c r="J153" s="79">
        <f t="shared" si="11"/>
        <v>30.548042899055062</v>
      </c>
      <c r="K153" s="55">
        <v>1</v>
      </c>
      <c r="L153" s="55"/>
      <c r="XEM153" s="65"/>
    </row>
    <row r="154" spans="1:12 16367:16367" x14ac:dyDescent="0.25">
      <c r="A154" s="55">
        <v>21</v>
      </c>
      <c r="B154" s="54" t="s">
        <v>272</v>
      </c>
      <c r="C154" s="70">
        <v>2005</v>
      </c>
      <c r="D154" s="74" t="s">
        <v>346</v>
      </c>
      <c r="E154" s="77">
        <v>39.5</v>
      </c>
      <c r="F154" s="70">
        <v>20</v>
      </c>
      <c r="G154" s="70" t="s">
        <v>224</v>
      </c>
      <c r="H154" s="70">
        <v>-25</v>
      </c>
      <c r="I154" s="78">
        <f t="shared" si="10"/>
        <v>20</v>
      </c>
      <c r="J154" s="79">
        <f t="shared" si="11"/>
        <v>27.153815910271167</v>
      </c>
      <c r="K154" s="55">
        <v>1</v>
      </c>
      <c r="L154" s="55"/>
      <c r="XEM154" s="65"/>
    </row>
    <row r="155" spans="1:12 16367:16367" x14ac:dyDescent="0.25">
      <c r="A155" s="55">
        <v>22</v>
      </c>
      <c r="B155" s="54" t="s">
        <v>349</v>
      </c>
      <c r="C155" s="70">
        <v>2002</v>
      </c>
      <c r="D155" s="74" t="s">
        <v>64</v>
      </c>
      <c r="E155" s="77">
        <v>40.799999999999997</v>
      </c>
      <c r="F155" s="70">
        <v>20</v>
      </c>
      <c r="G155" s="70">
        <v>-22.5</v>
      </c>
      <c r="H155" s="70">
        <v>-22.5</v>
      </c>
      <c r="I155" s="78">
        <f t="shared" si="10"/>
        <v>20</v>
      </c>
      <c r="J155" s="79">
        <f t="shared" si="11"/>
        <v>26.031116689294386</v>
      </c>
      <c r="K155" s="55">
        <v>1</v>
      </c>
      <c r="L155" s="55"/>
      <c r="XEM155" s="65"/>
    </row>
    <row r="156" spans="1:12 16367:16367" x14ac:dyDescent="0.25">
      <c r="A156" s="55">
        <v>23</v>
      </c>
      <c r="B156" s="54" t="s">
        <v>308</v>
      </c>
      <c r="C156" s="70">
        <v>2005</v>
      </c>
      <c r="D156" s="74" t="s">
        <v>346</v>
      </c>
      <c r="E156" s="77">
        <v>43.8</v>
      </c>
      <c r="F156" s="70">
        <v>20</v>
      </c>
      <c r="G156" s="70" t="s">
        <v>224</v>
      </c>
      <c r="H156" s="70">
        <v>-25</v>
      </c>
      <c r="I156" s="78">
        <f t="shared" si="10"/>
        <v>20</v>
      </c>
      <c r="J156" s="79">
        <f t="shared" si="11"/>
        <v>23.822583220841846</v>
      </c>
      <c r="K156" s="55">
        <v>1</v>
      </c>
      <c r="L156" s="55"/>
      <c r="XEM156" s="65"/>
    </row>
    <row r="157" spans="1:12 16367:16367" x14ac:dyDescent="0.25">
      <c r="A157" s="55">
        <v>24</v>
      </c>
      <c r="B157" s="54" t="s">
        <v>33</v>
      </c>
      <c r="C157" s="70">
        <v>2005</v>
      </c>
      <c r="D157" s="74" t="s">
        <v>391</v>
      </c>
      <c r="E157" s="77">
        <v>47.75</v>
      </c>
      <c r="F157" s="70">
        <v>20</v>
      </c>
      <c r="G157" s="70" t="s">
        <v>96</v>
      </c>
      <c r="H157" s="70" t="s">
        <v>96</v>
      </c>
      <c r="I157" s="78">
        <f t="shared" si="10"/>
        <v>20</v>
      </c>
      <c r="J157" s="79">
        <f t="shared" si="11"/>
        <v>21.532652147849419</v>
      </c>
      <c r="K157" s="55">
        <v>1</v>
      </c>
      <c r="L157" s="55"/>
      <c r="XEM157" s="65"/>
    </row>
    <row r="158" spans="1:12 16367:16367" x14ac:dyDescent="0.25">
      <c r="A158" s="55">
        <v>25</v>
      </c>
      <c r="B158" s="54" t="s">
        <v>313</v>
      </c>
      <c r="C158" s="70">
        <v>2005</v>
      </c>
      <c r="D158" s="74" t="s">
        <v>346</v>
      </c>
      <c r="E158" s="77">
        <v>47.95</v>
      </c>
      <c r="F158" s="70">
        <v>-20</v>
      </c>
      <c r="G158" s="70">
        <v>20</v>
      </c>
      <c r="H158" s="70">
        <v>-22.5</v>
      </c>
      <c r="I158" s="78">
        <f t="shared" si="10"/>
        <v>20</v>
      </c>
      <c r="J158" s="79">
        <f t="shared" si="11"/>
        <v>21.431520790492332</v>
      </c>
      <c r="K158" s="55">
        <v>1</v>
      </c>
      <c r="L158" s="55"/>
      <c r="XEM158" s="65"/>
    </row>
    <row r="159" spans="1:12 16367:16367" x14ac:dyDescent="0.25">
      <c r="A159" s="55">
        <v>26</v>
      </c>
      <c r="B159" s="54" t="s">
        <v>278</v>
      </c>
      <c r="C159" s="70">
        <v>2004</v>
      </c>
      <c r="D159" s="74" t="s">
        <v>346</v>
      </c>
      <c r="E159" s="77">
        <v>48.1</v>
      </c>
      <c r="F159" s="70">
        <v>20</v>
      </c>
      <c r="G159" s="70">
        <v>-25</v>
      </c>
      <c r="H159" s="70">
        <v>-25</v>
      </c>
      <c r="I159" s="78">
        <f t="shared" si="10"/>
        <v>20</v>
      </c>
      <c r="J159" s="79">
        <f t="shared" si="11"/>
        <v>21.35649318791431</v>
      </c>
      <c r="K159" s="55">
        <v>1</v>
      </c>
      <c r="L159" s="55"/>
      <c r="XEM159" s="65"/>
    </row>
    <row r="160" spans="1:12 16367:16367" x14ac:dyDescent="0.25">
      <c r="A160" s="55">
        <v>27</v>
      </c>
      <c r="B160" s="54" t="s">
        <v>315</v>
      </c>
      <c r="C160" s="70">
        <v>2005</v>
      </c>
      <c r="D160" s="74" t="s">
        <v>346</v>
      </c>
      <c r="E160" s="77">
        <v>49.05</v>
      </c>
      <c r="F160" s="70">
        <v>20</v>
      </c>
      <c r="G160" s="70">
        <v>-22.5</v>
      </c>
      <c r="H160" s="70" t="s">
        <v>96</v>
      </c>
      <c r="I160" s="78">
        <f t="shared" si="10"/>
        <v>20</v>
      </c>
      <c r="J160" s="79">
        <f t="shared" si="11"/>
        <v>20.897062730545411</v>
      </c>
      <c r="K160" s="55">
        <v>1</v>
      </c>
      <c r="L160" s="55"/>
      <c r="XEM160" s="65"/>
    </row>
    <row r="161" spans="1:12 16367:16367" x14ac:dyDescent="0.25">
      <c r="A161" s="55">
        <v>28</v>
      </c>
      <c r="B161" s="54" t="s">
        <v>270</v>
      </c>
      <c r="C161" s="70">
        <v>2005</v>
      </c>
      <c r="D161" s="74" t="s">
        <v>346</v>
      </c>
      <c r="E161" s="77">
        <v>50.1</v>
      </c>
      <c r="F161" s="70">
        <v>-20</v>
      </c>
      <c r="G161" s="70">
        <v>20</v>
      </c>
      <c r="H161" s="70">
        <v>-22.5</v>
      </c>
      <c r="I161" s="78">
        <f t="shared" si="10"/>
        <v>20</v>
      </c>
      <c r="J161" s="79">
        <f t="shared" si="11"/>
        <v>20.419057591491516</v>
      </c>
      <c r="K161" s="55">
        <v>1</v>
      </c>
      <c r="L161" s="55"/>
      <c r="XEM161" s="65"/>
    </row>
    <row r="162" spans="1:12 16367:16367" x14ac:dyDescent="0.25">
      <c r="A162" s="55">
        <v>29</v>
      </c>
      <c r="B162" s="54" t="s">
        <v>301</v>
      </c>
      <c r="C162" s="70">
        <v>2004</v>
      </c>
      <c r="D162" s="74" t="s">
        <v>346</v>
      </c>
      <c r="E162" s="77">
        <v>50.4</v>
      </c>
      <c r="F162" s="70">
        <v>20</v>
      </c>
      <c r="G162" s="70" t="s">
        <v>224</v>
      </c>
      <c r="H162" s="70">
        <v>-25</v>
      </c>
      <c r="I162" s="78">
        <f t="shared" si="10"/>
        <v>20</v>
      </c>
      <c r="J162" s="79">
        <f t="shared" si="11"/>
        <v>20.287872301080462</v>
      </c>
      <c r="K162" s="55">
        <v>1</v>
      </c>
      <c r="L162" s="55"/>
      <c r="XEM162" s="65"/>
    </row>
    <row r="163" spans="1:12 16367:16367" x14ac:dyDescent="0.25">
      <c r="A163" s="55">
        <v>30</v>
      </c>
      <c r="B163" s="54" t="s">
        <v>305</v>
      </c>
      <c r="C163" s="70">
        <v>2003</v>
      </c>
      <c r="D163" s="74" t="s">
        <v>346</v>
      </c>
      <c r="E163" s="77">
        <v>50.4</v>
      </c>
      <c r="F163" s="70">
        <v>20</v>
      </c>
      <c r="G163" s="70" t="s">
        <v>224</v>
      </c>
      <c r="H163" s="70" t="s">
        <v>207</v>
      </c>
      <c r="I163" s="78">
        <f t="shared" si="10"/>
        <v>20</v>
      </c>
      <c r="J163" s="79">
        <f t="shared" si="11"/>
        <v>20.287872301080462</v>
      </c>
      <c r="K163" s="55">
        <v>1</v>
      </c>
      <c r="L163" s="55"/>
      <c r="XEM163" s="65"/>
    </row>
    <row r="164" spans="1:12 16367:16367" x14ac:dyDescent="0.25">
      <c r="A164" s="55">
        <v>31</v>
      </c>
      <c r="B164" s="54" t="s">
        <v>367</v>
      </c>
      <c r="C164" s="70">
        <v>2002</v>
      </c>
      <c r="D164" s="74" t="s">
        <v>64</v>
      </c>
      <c r="E164" s="77">
        <v>51.7</v>
      </c>
      <c r="F164" s="70">
        <v>20</v>
      </c>
      <c r="G164" s="70">
        <v>-25</v>
      </c>
      <c r="H164" s="70">
        <v>-25</v>
      </c>
      <c r="I164" s="78">
        <f t="shared" si="10"/>
        <v>20</v>
      </c>
      <c r="J164" s="79">
        <f t="shared" si="11"/>
        <v>19.745159344809558</v>
      </c>
      <c r="K164" s="55">
        <v>1</v>
      </c>
      <c r="L164" s="55"/>
      <c r="XEM164" s="65"/>
    </row>
    <row r="165" spans="1:12 16367:16367" x14ac:dyDescent="0.25">
      <c r="A165" s="55">
        <v>32</v>
      </c>
      <c r="B165" s="54" t="s">
        <v>48</v>
      </c>
      <c r="C165" s="70">
        <v>2004</v>
      </c>
      <c r="D165" s="74" t="s">
        <v>39</v>
      </c>
      <c r="E165" s="77">
        <v>52.25</v>
      </c>
      <c r="F165" s="70">
        <v>20</v>
      </c>
      <c r="G165" s="70" t="s">
        <v>96</v>
      </c>
      <c r="H165" s="70" t="s">
        <v>96</v>
      </c>
      <c r="I165" s="78">
        <f t="shared" si="10"/>
        <v>20</v>
      </c>
      <c r="J165" s="79">
        <f t="shared" si="11"/>
        <v>19.527453131546963</v>
      </c>
      <c r="K165" s="55">
        <v>1</v>
      </c>
      <c r="L165" s="55"/>
      <c r="XEM165" s="65"/>
    </row>
    <row r="166" spans="1:12 16367:16367" x14ac:dyDescent="0.25">
      <c r="A166" s="55">
        <v>33</v>
      </c>
      <c r="B166" s="54" t="s">
        <v>310</v>
      </c>
      <c r="C166" s="70">
        <v>2005</v>
      </c>
      <c r="D166" s="74" t="s">
        <v>346</v>
      </c>
      <c r="E166" s="77">
        <v>54.25</v>
      </c>
      <c r="F166" s="70">
        <v>20</v>
      </c>
      <c r="G166" s="70" t="s">
        <v>312</v>
      </c>
      <c r="H166" s="70">
        <v>-25</v>
      </c>
      <c r="I166" s="78">
        <f t="shared" si="10"/>
        <v>20</v>
      </c>
      <c r="J166" s="79">
        <f t="shared" si="11"/>
        <v>18.789840198837009</v>
      </c>
      <c r="K166" s="55">
        <v>1</v>
      </c>
      <c r="L166" s="55"/>
      <c r="XEM166" s="65"/>
    </row>
    <row r="167" spans="1:12 16367:16367" x14ac:dyDescent="0.25">
      <c r="A167" s="55">
        <v>34</v>
      </c>
      <c r="B167" s="54" t="s">
        <v>303</v>
      </c>
      <c r="C167" s="70">
        <v>2004</v>
      </c>
      <c r="D167" s="74" t="s">
        <v>346</v>
      </c>
      <c r="E167" s="77">
        <v>54.3</v>
      </c>
      <c r="F167" s="70">
        <v>20</v>
      </c>
      <c r="G167" s="70" t="s">
        <v>224</v>
      </c>
      <c r="H167" s="70">
        <v>-27.5</v>
      </c>
      <c r="I167" s="78">
        <f t="shared" si="10"/>
        <v>20</v>
      </c>
      <c r="J167" s="79">
        <f t="shared" si="11"/>
        <v>18.772417155270251</v>
      </c>
      <c r="K167" s="55">
        <v>1</v>
      </c>
      <c r="L167" s="55"/>
      <c r="XEM167" s="65"/>
    </row>
    <row r="168" spans="1:12 16367:16367" x14ac:dyDescent="0.25">
      <c r="A168" s="55">
        <v>35</v>
      </c>
      <c r="B168" s="54" t="s">
        <v>295</v>
      </c>
      <c r="C168" s="70">
        <v>2003</v>
      </c>
      <c r="D168" s="74" t="s">
        <v>346</v>
      </c>
      <c r="E168" s="77">
        <v>54.9</v>
      </c>
      <c r="F168" s="70">
        <v>20</v>
      </c>
      <c r="G168" s="70" t="s">
        <v>224</v>
      </c>
      <c r="H168" s="70" t="s">
        <v>96</v>
      </c>
      <c r="I168" s="78">
        <f t="shared" si="10"/>
        <v>20</v>
      </c>
      <c r="J168" s="79">
        <f t="shared" si="11"/>
        <v>18.566964559516922</v>
      </c>
      <c r="K168" s="55">
        <v>1</v>
      </c>
      <c r="L168" s="55"/>
      <c r="XEM168" s="65"/>
    </row>
    <row r="169" spans="1:12 16367:16367" x14ac:dyDescent="0.25">
      <c r="A169" s="55">
        <v>36</v>
      </c>
      <c r="B169" s="54" t="s">
        <v>306</v>
      </c>
      <c r="C169" s="70">
        <v>2005</v>
      </c>
      <c r="D169" s="74" t="s">
        <v>346</v>
      </c>
      <c r="E169" s="77">
        <v>34.799999999999997</v>
      </c>
      <c r="F169" s="70">
        <v>-20</v>
      </c>
      <c r="G169" s="70">
        <v>-20</v>
      </c>
      <c r="H169" s="70" t="s">
        <v>96</v>
      </c>
      <c r="I169" s="78">
        <v>0</v>
      </c>
      <c r="J169" s="79">
        <f t="shared" si="11"/>
        <v>0</v>
      </c>
      <c r="K169" s="55">
        <v>1</v>
      </c>
      <c r="L169" s="55"/>
      <c r="XEM169" s="65"/>
    </row>
    <row r="170" spans="1:12 16367:16367" x14ac:dyDescent="0.25">
      <c r="A170" s="55">
        <v>37</v>
      </c>
      <c r="B170" s="54" t="s">
        <v>293</v>
      </c>
      <c r="C170" s="70">
        <v>2002</v>
      </c>
      <c r="D170" s="74" t="s">
        <v>346</v>
      </c>
      <c r="E170" s="77">
        <v>50.65</v>
      </c>
      <c r="F170" s="70">
        <v>-20</v>
      </c>
      <c r="G170" s="70">
        <v>-20</v>
      </c>
      <c r="H170" s="70" t="s">
        <v>119</v>
      </c>
      <c r="I170" s="78">
        <v>0</v>
      </c>
      <c r="J170" s="79">
        <f t="shared" si="11"/>
        <v>0</v>
      </c>
      <c r="K170" s="55">
        <v>1</v>
      </c>
      <c r="L170" s="55"/>
      <c r="XEM170" s="65"/>
    </row>
    <row r="171" spans="1:12 16367:16367" x14ac:dyDescent="0.25">
      <c r="A171" s="55">
        <v>38</v>
      </c>
      <c r="B171" s="54" t="s">
        <v>290</v>
      </c>
      <c r="C171" s="70">
        <v>2002</v>
      </c>
      <c r="D171" s="74" t="s">
        <v>346</v>
      </c>
      <c r="E171" s="77">
        <v>53.3</v>
      </c>
      <c r="F171" s="70">
        <v>-20</v>
      </c>
      <c r="G171" s="70">
        <v>-20</v>
      </c>
      <c r="H171" s="70" t="s">
        <v>119</v>
      </c>
      <c r="I171" s="78">
        <v>0</v>
      </c>
      <c r="J171" s="79">
        <f t="shared" si="11"/>
        <v>0</v>
      </c>
      <c r="K171" s="55">
        <v>1</v>
      </c>
      <c r="L171" s="55"/>
      <c r="XEM171" s="65"/>
    </row>
    <row r="172" spans="1:12 16367:16367" x14ac:dyDescent="0.25">
      <c r="A172" s="101" t="s">
        <v>317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1:12 16367:16367" x14ac:dyDescent="0.25">
      <c r="A173" s="55">
        <v>1</v>
      </c>
      <c r="B173" s="54" t="s">
        <v>66</v>
      </c>
      <c r="C173" s="70">
        <v>2003</v>
      </c>
      <c r="D173" s="74" t="s">
        <v>67</v>
      </c>
      <c r="E173" s="77">
        <v>66.099999999999994</v>
      </c>
      <c r="F173" s="70">
        <v>40</v>
      </c>
      <c r="G173" s="70">
        <v>42.5</v>
      </c>
      <c r="H173" s="70" t="s">
        <v>96</v>
      </c>
      <c r="I173" s="78">
        <f t="shared" ref="I173:I213" si="12">MAX(F173:H173)</f>
        <v>42.5</v>
      </c>
      <c r="J173" s="79">
        <f t="shared" ref="J173:J214" si="13">I173*500/(-216.0475144+16.2606339*E173+(-0.002388645)*E173^2+(-0.00113732)*E173^3+0.00000701863*E173^4+(-0.00000001291)*E173^5)</f>
        <v>33.329381235158834</v>
      </c>
      <c r="K173" s="55">
        <v>12</v>
      </c>
      <c r="L173" s="55"/>
      <c r="XEM173" s="65"/>
    </row>
    <row r="174" spans="1:12 16367:16367" x14ac:dyDescent="0.25">
      <c r="A174" s="55">
        <v>2</v>
      </c>
      <c r="B174" s="86" t="s">
        <v>73</v>
      </c>
      <c r="C174" s="70">
        <v>2001</v>
      </c>
      <c r="D174" s="74" t="s">
        <v>71</v>
      </c>
      <c r="E174" s="77">
        <v>70.849999999999994</v>
      </c>
      <c r="F174" s="70">
        <v>40</v>
      </c>
      <c r="G174" s="70" t="s">
        <v>96</v>
      </c>
      <c r="H174" s="70" t="s">
        <v>96</v>
      </c>
      <c r="I174" s="78">
        <f t="shared" si="12"/>
        <v>40</v>
      </c>
      <c r="J174" s="79">
        <f t="shared" si="13"/>
        <v>29.702306983502382</v>
      </c>
      <c r="K174" s="55">
        <v>9</v>
      </c>
      <c r="L174" s="55"/>
      <c r="XEM174" s="65"/>
    </row>
    <row r="175" spans="1:12 16367:16367" x14ac:dyDescent="0.25">
      <c r="A175" s="55">
        <v>3</v>
      </c>
      <c r="B175" s="54" t="s">
        <v>50</v>
      </c>
      <c r="C175" s="70">
        <v>2004</v>
      </c>
      <c r="D175" s="74" t="s">
        <v>36</v>
      </c>
      <c r="E175" s="77">
        <v>59.85</v>
      </c>
      <c r="F175" s="70">
        <v>25</v>
      </c>
      <c r="G175" s="70">
        <v>35</v>
      </c>
      <c r="H175" s="70">
        <v>37.5</v>
      </c>
      <c r="I175" s="78">
        <f t="shared" si="12"/>
        <v>37.5</v>
      </c>
      <c r="J175" s="79">
        <f t="shared" si="13"/>
        <v>32.056035137250575</v>
      </c>
      <c r="K175" s="55">
        <v>8</v>
      </c>
      <c r="L175" s="55"/>
      <c r="XEM175" s="65"/>
    </row>
    <row r="176" spans="1:12 16367:16367" x14ac:dyDescent="0.25">
      <c r="A176" s="55">
        <v>4</v>
      </c>
      <c r="B176" s="86" t="s">
        <v>22</v>
      </c>
      <c r="C176" s="70">
        <v>2004</v>
      </c>
      <c r="D176" s="74" t="s">
        <v>23</v>
      </c>
      <c r="E176" s="77">
        <v>57.7</v>
      </c>
      <c r="F176" s="70">
        <v>25</v>
      </c>
      <c r="G176" s="70">
        <v>30</v>
      </c>
      <c r="H176" s="70">
        <v>35</v>
      </c>
      <c r="I176" s="78">
        <f t="shared" si="12"/>
        <v>35</v>
      </c>
      <c r="J176" s="79">
        <f t="shared" si="13"/>
        <v>30.957102448937949</v>
      </c>
      <c r="K176" s="55">
        <v>7</v>
      </c>
      <c r="L176" s="55"/>
      <c r="XEM176" s="65"/>
    </row>
    <row r="177" spans="1:12 16367:16367" x14ac:dyDescent="0.25">
      <c r="A177" s="55">
        <v>5</v>
      </c>
      <c r="B177" s="54" t="s">
        <v>35</v>
      </c>
      <c r="C177" s="70">
        <v>2003</v>
      </c>
      <c r="D177" s="74" t="s">
        <v>36</v>
      </c>
      <c r="E177" s="77">
        <v>60.1</v>
      </c>
      <c r="F177" s="70">
        <v>30</v>
      </c>
      <c r="G177" s="70">
        <v>35</v>
      </c>
      <c r="H177" s="70" t="s">
        <v>96</v>
      </c>
      <c r="I177" s="78">
        <f t="shared" si="12"/>
        <v>35</v>
      </c>
      <c r="J177" s="79">
        <f t="shared" si="13"/>
        <v>29.805298870823368</v>
      </c>
      <c r="K177" s="55">
        <v>6</v>
      </c>
      <c r="L177" s="55"/>
      <c r="XEM177" s="65"/>
    </row>
    <row r="178" spans="1:12 16367:16367" x14ac:dyDescent="0.25">
      <c r="A178" s="55">
        <v>6</v>
      </c>
      <c r="B178" s="86" t="s">
        <v>75</v>
      </c>
      <c r="C178" s="70">
        <v>2001</v>
      </c>
      <c r="D178" s="74" t="s">
        <v>71</v>
      </c>
      <c r="E178" s="77">
        <v>72</v>
      </c>
      <c r="F178" s="70">
        <v>35</v>
      </c>
      <c r="G178" s="70" t="s">
        <v>96</v>
      </c>
      <c r="H178" s="70" t="s">
        <v>96</v>
      </c>
      <c r="I178" s="78">
        <f t="shared" si="12"/>
        <v>35</v>
      </c>
      <c r="J178" s="79">
        <f t="shared" si="13"/>
        <v>25.679748795769196</v>
      </c>
      <c r="K178" s="55">
        <v>5</v>
      </c>
      <c r="L178" s="55"/>
      <c r="XEM178" s="65"/>
    </row>
    <row r="179" spans="1:12 16367:16367" x14ac:dyDescent="0.25">
      <c r="A179" s="55">
        <v>7</v>
      </c>
      <c r="B179" s="54" t="s">
        <v>351</v>
      </c>
      <c r="C179" s="70">
        <v>2002</v>
      </c>
      <c r="D179" s="74" t="s">
        <v>64</v>
      </c>
      <c r="E179" s="77">
        <v>60</v>
      </c>
      <c r="F179" s="70">
        <v>27.5</v>
      </c>
      <c r="G179" s="70">
        <v>32.5</v>
      </c>
      <c r="H179" s="70" t="s">
        <v>96</v>
      </c>
      <c r="I179" s="78">
        <f t="shared" si="12"/>
        <v>32.5</v>
      </c>
      <c r="J179" s="79">
        <f t="shared" si="13"/>
        <v>27.718412689476096</v>
      </c>
      <c r="K179" s="55">
        <v>4</v>
      </c>
      <c r="L179" s="55"/>
      <c r="XEM179" s="65"/>
    </row>
    <row r="180" spans="1:12 16367:16367" x14ac:dyDescent="0.25">
      <c r="A180" s="55">
        <v>8</v>
      </c>
      <c r="B180" s="54" t="s">
        <v>16</v>
      </c>
      <c r="C180" s="70">
        <v>2003</v>
      </c>
      <c r="D180" s="74" t="s">
        <v>396</v>
      </c>
      <c r="E180" s="77">
        <v>57.75</v>
      </c>
      <c r="F180" s="70">
        <v>20</v>
      </c>
      <c r="G180" s="70">
        <v>22.5</v>
      </c>
      <c r="H180" s="70">
        <v>30</v>
      </c>
      <c r="I180" s="78">
        <f t="shared" si="12"/>
        <v>30</v>
      </c>
      <c r="J180" s="79">
        <f t="shared" si="13"/>
        <v>26.512852744733262</v>
      </c>
      <c r="K180" s="55">
        <v>3</v>
      </c>
      <c r="L180" s="55"/>
      <c r="XEM180" s="65"/>
    </row>
    <row r="181" spans="1:12 16367:16367" x14ac:dyDescent="0.25">
      <c r="A181" s="55">
        <v>9</v>
      </c>
      <c r="B181" s="54" t="s">
        <v>363</v>
      </c>
      <c r="C181" s="70">
        <v>2002</v>
      </c>
      <c r="D181" s="74" t="s">
        <v>64</v>
      </c>
      <c r="E181" s="77">
        <v>58.5</v>
      </c>
      <c r="F181" s="70">
        <v>25</v>
      </c>
      <c r="G181" s="70">
        <v>30</v>
      </c>
      <c r="H181" s="70">
        <v>-35</v>
      </c>
      <c r="I181" s="78">
        <f t="shared" si="12"/>
        <v>30</v>
      </c>
      <c r="J181" s="79">
        <f t="shared" si="13"/>
        <v>26.192303566041343</v>
      </c>
      <c r="K181" s="55">
        <v>2</v>
      </c>
      <c r="L181" s="55"/>
      <c r="XEM181" s="65"/>
    </row>
    <row r="182" spans="1:12 16367:16367" x14ac:dyDescent="0.25">
      <c r="A182" s="55">
        <v>10</v>
      </c>
      <c r="B182" s="54" t="s">
        <v>381</v>
      </c>
      <c r="C182" s="70">
        <v>2002</v>
      </c>
      <c r="D182" s="74" t="s">
        <v>64</v>
      </c>
      <c r="E182" s="77">
        <v>60.2</v>
      </c>
      <c r="F182" s="70">
        <v>27.5</v>
      </c>
      <c r="G182" s="70">
        <v>30</v>
      </c>
      <c r="H182" s="70">
        <v>-32.5</v>
      </c>
      <c r="I182" s="78">
        <f t="shared" si="12"/>
        <v>30</v>
      </c>
      <c r="J182" s="79">
        <f t="shared" si="13"/>
        <v>25.508760960326804</v>
      </c>
      <c r="K182" s="55">
        <v>1</v>
      </c>
      <c r="L182" s="55"/>
      <c r="XEM182" s="65"/>
    </row>
    <row r="183" spans="1:12 16367:16367" x14ac:dyDescent="0.25">
      <c r="A183" s="55">
        <v>11</v>
      </c>
      <c r="B183" s="54" t="s">
        <v>326</v>
      </c>
      <c r="C183" s="70">
        <v>2002</v>
      </c>
      <c r="D183" s="74" t="s">
        <v>346</v>
      </c>
      <c r="E183" s="77">
        <v>61.05</v>
      </c>
      <c r="F183" s="70">
        <v>20</v>
      </c>
      <c r="G183" s="70">
        <v>25</v>
      </c>
      <c r="H183" s="70">
        <v>30</v>
      </c>
      <c r="I183" s="78">
        <f t="shared" si="12"/>
        <v>30</v>
      </c>
      <c r="J183" s="79">
        <f t="shared" si="13"/>
        <v>25.187839954007632</v>
      </c>
      <c r="K183" s="55">
        <v>1</v>
      </c>
      <c r="L183" s="55"/>
      <c r="XEM183" s="65"/>
    </row>
    <row r="184" spans="1:12 16367:16367" x14ac:dyDescent="0.25">
      <c r="A184" s="55">
        <v>12</v>
      </c>
      <c r="B184" s="86" t="s">
        <v>55</v>
      </c>
      <c r="C184" s="70">
        <v>2005</v>
      </c>
      <c r="D184" s="74" t="s">
        <v>56</v>
      </c>
      <c r="E184" s="77">
        <v>61.05</v>
      </c>
      <c r="F184" s="70">
        <v>25</v>
      </c>
      <c r="G184" s="70">
        <v>30</v>
      </c>
      <c r="H184" s="70" t="s">
        <v>96</v>
      </c>
      <c r="I184" s="78">
        <f t="shared" si="12"/>
        <v>30</v>
      </c>
      <c r="J184" s="79">
        <f t="shared" si="13"/>
        <v>25.187839954007632</v>
      </c>
      <c r="K184" s="55">
        <v>1</v>
      </c>
      <c r="L184" s="55"/>
      <c r="XEM184" s="65"/>
    </row>
    <row r="185" spans="1:12 16367:16367" x14ac:dyDescent="0.25">
      <c r="A185" s="55">
        <v>13</v>
      </c>
      <c r="B185" s="54" t="s">
        <v>384</v>
      </c>
      <c r="C185" s="70">
        <v>2002</v>
      </c>
      <c r="D185" s="74" t="s">
        <v>64</v>
      </c>
      <c r="E185" s="77">
        <v>61.1</v>
      </c>
      <c r="F185" s="70">
        <v>30</v>
      </c>
      <c r="G185" s="70" t="s">
        <v>96</v>
      </c>
      <c r="H185" s="70" t="s">
        <v>96</v>
      </c>
      <c r="I185" s="78">
        <f t="shared" si="12"/>
        <v>30</v>
      </c>
      <c r="J185" s="79">
        <f t="shared" si="13"/>
        <v>25.169371617712471</v>
      </c>
      <c r="K185" s="55">
        <v>1</v>
      </c>
      <c r="L185" s="55"/>
      <c r="XEM185" s="65"/>
    </row>
    <row r="186" spans="1:12 16367:16367" x14ac:dyDescent="0.25">
      <c r="A186" s="55">
        <v>14</v>
      </c>
      <c r="B186" s="54" t="s">
        <v>350</v>
      </c>
      <c r="C186" s="70">
        <v>2002</v>
      </c>
      <c r="D186" s="74" t="s">
        <v>64</v>
      </c>
      <c r="E186" s="77">
        <v>62.5</v>
      </c>
      <c r="F186" s="70">
        <v>25</v>
      </c>
      <c r="G186" s="70">
        <v>27.5</v>
      </c>
      <c r="H186" s="70">
        <v>30</v>
      </c>
      <c r="I186" s="78">
        <f t="shared" si="12"/>
        <v>30</v>
      </c>
      <c r="J186" s="79">
        <f t="shared" si="13"/>
        <v>24.669863631523818</v>
      </c>
      <c r="K186" s="55">
        <v>1</v>
      </c>
      <c r="L186" s="55"/>
      <c r="XEM186" s="65"/>
    </row>
    <row r="187" spans="1:12 16367:16367" x14ac:dyDescent="0.25">
      <c r="A187" s="55">
        <v>15</v>
      </c>
      <c r="B187" s="54" t="s">
        <v>368</v>
      </c>
      <c r="C187" s="70">
        <v>2002</v>
      </c>
      <c r="D187" s="74" t="s">
        <v>64</v>
      </c>
      <c r="E187" s="77">
        <v>63.3</v>
      </c>
      <c r="F187" s="70">
        <v>30</v>
      </c>
      <c r="G187" s="70">
        <v>-35</v>
      </c>
      <c r="H187" s="70">
        <v>-35</v>
      </c>
      <c r="I187" s="78">
        <f t="shared" si="12"/>
        <v>30</v>
      </c>
      <c r="J187" s="79">
        <f t="shared" si="13"/>
        <v>24.399008842726317</v>
      </c>
      <c r="K187" s="55">
        <v>1</v>
      </c>
      <c r="L187" s="55"/>
      <c r="XEM187" s="65"/>
    </row>
    <row r="188" spans="1:12 16367:16367" x14ac:dyDescent="0.25">
      <c r="A188" s="55">
        <v>16</v>
      </c>
      <c r="B188" s="54" t="s">
        <v>365</v>
      </c>
      <c r="C188" s="70">
        <v>2002</v>
      </c>
      <c r="D188" s="74" t="s">
        <v>64</v>
      </c>
      <c r="E188" s="77">
        <v>63.7</v>
      </c>
      <c r="F188" s="70">
        <v>30</v>
      </c>
      <c r="G188" s="70">
        <v>-35</v>
      </c>
      <c r="H188" s="70" t="s">
        <v>96</v>
      </c>
      <c r="I188" s="78">
        <f t="shared" si="12"/>
        <v>30</v>
      </c>
      <c r="J188" s="79">
        <f t="shared" si="13"/>
        <v>24.267352702828642</v>
      </c>
      <c r="K188" s="55">
        <v>1</v>
      </c>
      <c r="L188" s="55"/>
      <c r="XEM188" s="65"/>
    </row>
    <row r="189" spans="1:12 16367:16367" x14ac:dyDescent="0.25">
      <c r="A189" s="55">
        <v>17</v>
      </c>
      <c r="B189" s="54" t="s">
        <v>335</v>
      </c>
      <c r="C189" s="70">
        <v>2003</v>
      </c>
      <c r="D189" s="74" t="s">
        <v>346</v>
      </c>
      <c r="E189" s="77">
        <v>66.3</v>
      </c>
      <c r="F189" s="70">
        <v>20</v>
      </c>
      <c r="G189" s="70">
        <v>25</v>
      </c>
      <c r="H189" s="70">
        <v>30</v>
      </c>
      <c r="I189" s="78">
        <f t="shared" si="12"/>
        <v>30</v>
      </c>
      <c r="J189" s="79">
        <f t="shared" si="13"/>
        <v>23.468487128190482</v>
      </c>
      <c r="K189" s="55">
        <v>1</v>
      </c>
      <c r="L189" s="55"/>
      <c r="XEM189" s="65"/>
    </row>
    <row r="190" spans="1:12 16367:16367" x14ac:dyDescent="0.25">
      <c r="A190" s="55">
        <v>18</v>
      </c>
      <c r="B190" s="54" t="s">
        <v>382</v>
      </c>
      <c r="C190" s="70">
        <v>2002</v>
      </c>
      <c r="D190" s="74" t="s">
        <v>64</v>
      </c>
      <c r="E190" s="77">
        <v>68.8</v>
      </c>
      <c r="F190" s="70">
        <v>25</v>
      </c>
      <c r="G190" s="70">
        <v>30</v>
      </c>
      <c r="H190" s="70" t="s">
        <v>96</v>
      </c>
      <c r="I190" s="78">
        <f t="shared" si="12"/>
        <v>30</v>
      </c>
      <c r="J190" s="79">
        <f t="shared" si="13"/>
        <v>22.784161180403721</v>
      </c>
      <c r="K190" s="55">
        <v>1</v>
      </c>
      <c r="L190" s="55"/>
      <c r="XEM190" s="65"/>
    </row>
    <row r="191" spans="1:12 16367:16367" x14ac:dyDescent="0.25">
      <c r="A191" s="55">
        <v>19</v>
      </c>
      <c r="B191" s="54" t="s">
        <v>332</v>
      </c>
      <c r="C191" s="70">
        <v>2003</v>
      </c>
      <c r="D191" s="74" t="s">
        <v>346</v>
      </c>
      <c r="E191" s="77">
        <v>69.5</v>
      </c>
      <c r="F191" s="70">
        <v>20</v>
      </c>
      <c r="G191" s="70">
        <v>25</v>
      </c>
      <c r="H191" s="70">
        <v>30</v>
      </c>
      <c r="I191" s="78">
        <f t="shared" si="12"/>
        <v>30</v>
      </c>
      <c r="J191" s="79">
        <f t="shared" si="13"/>
        <v>22.60575902975463</v>
      </c>
      <c r="K191" s="55">
        <v>1</v>
      </c>
      <c r="L191" s="55"/>
      <c r="XEM191" s="65"/>
    </row>
    <row r="192" spans="1:12 16367:16367" x14ac:dyDescent="0.25">
      <c r="A192" s="55">
        <v>20</v>
      </c>
      <c r="B192" s="54" t="s">
        <v>297</v>
      </c>
      <c r="C192" s="70">
        <v>2003</v>
      </c>
      <c r="D192" s="74" t="s">
        <v>346</v>
      </c>
      <c r="E192" s="77">
        <v>69.5</v>
      </c>
      <c r="F192" s="70">
        <v>20</v>
      </c>
      <c r="G192" s="70">
        <v>25</v>
      </c>
      <c r="H192" s="70">
        <v>30</v>
      </c>
      <c r="I192" s="78">
        <f t="shared" si="12"/>
        <v>30</v>
      </c>
      <c r="J192" s="79">
        <f t="shared" si="13"/>
        <v>22.60575902975463</v>
      </c>
      <c r="K192" s="55">
        <v>1</v>
      </c>
      <c r="L192" s="55"/>
      <c r="XEM192" s="65"/>
    </row>
    <row r="193" spans="1:12 16367:16367" x14ac:dyDescent="0.25">
      <c r="A193" s="55">
        <v>21</v>
      </c>
      <c r="B193" s="54" t="s">
        <v>42</v>
      </c>
      <c r="C193" s="70">
        <v>2004</v>
      </c>
      <c r="D193" s="74" t="s">
        <v>36</v>
      </c>
      <c r="E193" s="77">
        <v>72.900000000000006</v>
      </c>
      <c r="F193" s="70">
        <v>27.5</v>
      </c>
      <c r="G193" s="70">
        <v>30</v>
      </c>
      <c r="H193" s="70" t="s">
        <v>96</v>
      </c>
      <c r="I193" s="78">
        <f t="shared" si="12"/>
        <v>30</v>
      </c>
      <c r="J193" s="79">
        <f t="shared" si="13"/>
        <v>21.81235406176955</v>
      </c>
      <c r="K193" s="55">
        <v>1</v>
      </c>
      <c r="L193" s="55"/>
      <c r="XEM193" s="65"/>
    </row>
    <row r="194" spans="1:12 16367:16367" x14ac:dyDescent="0.25">
      <c r="A194" s="55">
        <v>22</v>
      </c>
      <c r="B194" s="54" t="s">
        <v>330</v>
      </c>
      <c r="C194" s="70">
        <v>2003</v>
      </c>
      <c r="D194" s="74" t="s">
        <v>346</v>
      </c>
      <c r="E194" s="77">
        <v>73.8</v>
      </c>
      <c r="F194" s="70">
        <v>20</v>
      </c>
      <c r="G194" s="70">
        <v>25</v>
      </c>
      <c r="H194" s="70">
        <v>30</v>
      </c>
      <c r="I194" s="78">
        <f t="shared" si="12"/>
        <v>30</v>
      </c>
      <c r="J194" s="79">
        <f t="shared" si="13"/>
        <v>21.620959538303012</v>
      </c>
      <c r="K194" s="55">
        <v>1</v>
      </c>
      <c r="L194" s="55"/>
      <c r="XEM194" s="65"/>
    </row>
    <row r="195" spans="1:12 16367:16367" x14ac:dyDescent="0.25">
      <c r="A195" s="55">
        <v>23</v>
      </c>
      <c r="B195" s="54" t="s">
        <v>380</v>
      </c>
      <c r="C195" s="70">
        <v>2002</v>
      </c>
      <c r="D195" s="74" t="s">
        <v>64</v>
      </c>
      <c r="E195" s="77">
        <v>57.5</v>
      </c>
      <c r="F195" s="70">
        <v>20</v>
      </c>
      <c r="G195" s="70">
        <v>25</v>
      </c>
      <c r="H195" s="70">
        <v>27.5</v>
      </c>
      <c r="I195" s="78">
        <f t="shared" si="12"/>
        <v>27.5</v>
      </c>
      <c r="J195" s="79">
        <f t="shared" si="13"/>
        <v>24.403906317677841</v>
      </c>
      <c r="K195" s="55">
        <v>1</v>
      </c>
      <c r="L195" s="55"/>
      <c r="XEM195" s="65"/>
    </row>
    <row r="196" spans="1:12 16367:16367" x14ac:dyDescent="0.25">
      <c r="A196" s="55">
        <v>24</v>
      </c>
      <c r="B196" s="54" t="s">
        <v>366</v>
      </c>
      <c r="C196" s="70">
        <v>2002</v>
      </c>
      <c r="D196" s="74" t="s">
        <v>64</v>
      </c>
      <c r="E196" s="77">
        <v>57.7</v>
      </c>
      <c r="F196" s="70">
        <v>20</v>
      </c>
      <c r="G196" s="70">
        <v>27.5</v>
      </c>
      <c r="H196" s="70">
        <v>-32.5</v>
      </c>
      <c r="I196" s="78">
        <f t="shared" si="12"/>
        <v>27.5</v>
      </c>
      <c r="J196" s="79">
        <f t="shared" si="13"/>
        <v>24.323437638451246</v>
      </c>
      <c r="K196" s="55">
        <v>1</v>
      </c>
      <c r="L196" s="55"/>
      <c r="XEM196" s="65"/>
    </row>
    <row r="197" spans="1:12 16367:16367" x14ac:dyDescent="0.25">
      <c r="A197" s="55">
        <v>25</v>
      </c>
      <c r="B197" s="54" t="s">
        <v>322</v>
      </c>
      <c r="C197" s="70">
        <v>2002</v>
      </c>
      <c r="D197" s="74" t="s">
        <v>346</v>
      </c>
      <c r="E197" s="77">
        <v>59.95</v>
      </c>
      <c r="F197" s="70">
        <v>20</v>
      </c>
      <c r="G197" s="70">
        <v>25</v>
      </c>
      <c r="H197" s="70">
        <v>27.5</v>
      </c>
      <c r="I197" s="78">
        <f t="shared" si="12"/>
        <v>27.5</v>
      </c>
      <c r="J197" s="79">
        <f t="shared" si="13"/>
        <v>23.471903363220303</v>
      </c>
      <c r="K197" s="55">
        <v>1</v>
      </c>
      <c r="L197" s="55"/>
      <c r="XEM197" s="65"/>
    </row>
    <row r="198" spans="1:12 16367:16367" x14ac:dyDescent="0.25">
      <c r="A198" s="55">
        <v>26</v>
      </c>
      <c r="B198" s="54" t="s">
        <v>337</v>
      </c>
      <c r="C198" s="70">
        <v>2002</v>
      </c>
      <c r="D198" s="74" t="s">
        <v>346</v>
      </c>
      <c r="E198" s="77">
        <v>62.6</v>
      </c>
      <c r="F198" s="70">
        <v>20</v>
      </c>
      <c r="G198" s="70">
        <v>25</v>
      </c>
      <c r="H198" s="70">
        <v>27.5</v>
      </c>
      <c r="I198" s="78">
        <f t="shared" si="12"/>
        <v>27.5</v>
      </c>
      <c r="J198" s="79">
        <f t="shared" si="13"/>
        <v>22.582490851889759</v>
      </c>
      <c r="K198" s="55">
        <v>1</v>
      </c>
      <c r="L198" s="55"/>
      <c r="XEM198" s="65"/>
    </row>
    <row r="199" spans="1:12 16367:16367" x14ac:dyDescent="0.25">
      <c r="A199" s="55">
        <v>27</v>
      </c>
      <c r="B199" s="54" t="s">
        <v>341</v>
      </c>
      <c r="C199" s="70">
        <v>2004</v>
      </c>
      <c r="D199" s="74" t="s">
        <v>346</v>
      </c>
      <c r="E199" s="77">
        <v>63.7</v>
      </c>
      <c r="F199" s="70">
        <v>20</v>
      </c>
      <c r="G199" s="70">
        <v>22.5</v>
      </c>
      <c r="H199" s="70">
        <v>27.5</v>
      </c>
      <c r="I199" s="78">
        <f t="shared" si="12"/>
        <v>27.5</v>
      </c>
      <c r="J199" s="79">
        <f t="shared" si="13"/>
        <v>22.245073310926255</v>
      </c>
      <c r="K199" s="55">
        <v>1</v>
      </c>
      <c r="L199" s="55"/>
      <c r="XEM199" s="65"/>
    </row>
    <row r="200" spans="1:12 16367:16367" x14ac:dyDescent="0.25">
      <c r="A200" s="55">
        <v>28</v>
      </c>
      <c r="B200" s="54" t="s">
        <v>342</v>
      </c>
      <c r="C200" s="70">
        <v>2004</v>
      </c>
      <c r="D200" s="74" t="s">
        <v>346</v>
      </c>
      <c r="E200" s="77">
        <v>87.25</v>
      </c>
      <c r="F200" s="70">
        <v>22.5</v>
      </c>
      <c r="G200" s="70">
        <v>27.5</v>
      </c>
      <c r="H200" s="70">
        <v>-30</v>
      </c>
      <c r="I200" s="78">
        <f t="shared" si="12"/>
        <v>27.5</v>
      </c>
      <c r="J200" s="79">
        <f t="shared" si="13"/>
        <v>17.844003151137123</v>
      </c>
      <c r="K200" s="55">
        <v>1</v>
      </c>
      <c r="L200" s="55"/>
      <c r="XEM200" s="65"/>
    </row>
    <row r="201" spans="1:12 16367:16367" x14ac:dyDescent="0.25">
      <c r="A201" s="55">
        <v>29</v>
      </c>
      <c r="B201" s="54" t="s">
        <v>318</v>
      </c>
      <c r="C201" s="70">
        <v>2003</v>
      </c>
      <c r="D201" s="74" t="s">
        <v>346</v>
      </c>
      <c r="E201" s="77">
        <v>58.15</v>
      </c>
      <c r="F201" s="70">
        <v>20</v>
      </c>
      <c r="G201" s="70">
        <v>25</v>
      </c>
      <c r="H201" s="70">
        <v>-27.5</v>
      </c>
      <c r="I201" s="78">
        <f t="shared" si="12"/>
        <v>25</v>
      </c>
      <c r="J201" s="79">
        <f t="shared" si="13"/>
        <v>21.95031713908093</v>
      </c>
      <c r="K201" s="55">
        <v>1</v>
      </c>
      <c r="L201" s="55"/>
      <c r="XEM201" s="65"/>
    </row>
    <row r="202" spans="1:12 16367:16367" x14ac:dyDescent="0.25">
      <c r="A202" s="55">
        <v>30</v>
      </c>
      <c r="B202" s="86" t="s">
        <v>15</v>
      </c>
      <c r="C202" s="70">
        <v>2002</v>
      </c>
      <c r="D202" s="74" t="s">
        <v>17</v>
      </c>
      <c r="E202" s="77">
        <v>58.5</v>
      </c>
      <c r="F202" s="70">
        <v>20</v>
      </c>
      <c r="G202" s="70" t="s">
        <v>18</v>
      </c>
      <c r="H202" s="70">
        <v>25</v>
      </c>
      <c r="I202" s="78">
        <f t="shared" si="12"/>
        <v>25</v>
      </c>
      <c r="J202" s="79">
        <f t="shared" si="13"/>
        <v>21.826919638367787</v>
      </c>
      <c r="K202" s="55">
        <v>1</v>
      </c>
      <c r="L202" s="55"/>
      <c r="XEM202" s="65"/>
    </row>
    <row r="203" spans="1:12 16367:16367" x14ac:dyDescent="0.25">
      <c r="A203" s="55">
        <v>31</v>
      </c>
      <c r="B203" s="54" t="s">
        <v>369</v>
      </c>
      <c r="C203" s="70">
        <v>2002</v>
      </c>
      <c r="D203" s="74" t="s">
        <v>64</v>
      </c>
      <c r="E203" s="77">
        <v>59.5</v>
      </c>
      <c r="F203" s="70">
        <v>20</v>
      </c>
      <c r="G203" s="70">
        <v>25</v>
      </c>
      <c r="H203" s="70" t="s">
        <v>96</v>
      </c>
      <c r="I203" s="78">
        <f t="shared" si="12"/>
        <v>25</v>
      </c>
      <c r="J203" s="79">
        <f t="shared" si="13"/>
        <v>21.48605037539102</v>
      </c>
      <c r="K203" s="55">
        <v>1</v>
      </c>
      <c r="L203" s="55"/>
      <c r="XEM203" s="65"/>
    </row>
    <row r="204" spans="1:12 16367:16367" x14ac:dyDescent="0.25">
      <c r="A204" s="55">
        <v>32</v>
      </c>
      <c r="B204" s="54" t="s">
        <v>383</v>
      </c>
      <c r="C204" s="70">
        <v>2002</v>
      </c>
      <c r="D204" s="74" t="s">
        <v>64</v>
      </c>
      <c r="E204" s="77">
        <v>59.6</v>
      </c>
      <c r="F204" s="70">
        <v>25</v>
      </c>
      <c r="G204" s="70" t="s">
        <v>96</v>
      </c>
      <c r="H204" s="70" t="s">
        <v>96</v>
      </c>
      <c r="I204" s="78">
        <f t="shared" si="12"/>
        <v>25</v>
      </c>
      <c r="J204" s="79">
        <f t="shared" si="13"/>
        <v>21.452886570189051</v>
      </c>
      <c r="K204" s="55">
        <v>1</v>
      </c>
      <c r="L204" s="55"/>
      <c r="XEM204" s="65"/>
    </row>
    <row r="205" spans="1:12 16367:16367" x14ac:dyDescent="0.25">
      <c r="A205" s="55">
        <v>33</v>
      </c>
      <c r="B205" s="54" t="s">
        <v>324</v>
      </c>
      <c r="C205" s="70">
        <v>2002</v>
      </c>
      <c r="D205" s="74" t="s">
        <v>346</v>
      </c>
      <c r="E205" s="77">
        <v>60.9</v>
      </c>
      <c r="F205" s="70">
        <v>20</v>
      </c>
      <c r="G205" s="70">
        <v>25</v>
      </c>
      <c r="H205" s="70">
        <v>-30</v>
      </c>
      <c r="I205" s="78">
        <f t="shared" si="12"/>
        <v>25</v>
      </c>
      <c r="J205" s="79">
        <f t="shared" si="13"/>
        <v>21.036261558308343</v>
      </c>
      <c r="K205" s="55">
        <v>1</v>
      </c>
      <c r="L205" s="55"/>
      <c r="XEM205" s="65"/>
    </row>
    <row r="206" spans="1:12 16367:16367" x14ac:dyDescent="0.25">
      <c r="A206" s="55">
        <v>34</v>
      </c>
      <c r="B206" s="54" t="s">
        <v>347</v>
      </c>
      <c r="C206" s="70">
        <v>2002</v>
      </c>
      <c r="D206" s="74" t="s">
        <v>64</v>
      </c>
      <c r="E206" s="77">
        <v>60.9</v>
      </c>
      <c r="F206" s="70">
        <v>25</v>
      </c>
      <c r="G206" s="70">
        <v>-30</v>
      </c>
      <c r="H206" s="70" t="s">
        <v>96</v>
      </c>
      <c r="I206" s="78">
        <f t="shared" si="12"/>
        <v>25</v>
      </c>
      <c r="J206" s="79">
        <f t="shared" si="13"/>
        <v>21.036261558308343</v>
      </c>
      <c r="K206" s="55">
        <v>1</v>
      </c>
      <c r="L206" s="55"/>
      <c r="XEM206" s="65"/>
    </row>
    <row r="207" spans="1:12 16367:16367" x14ac:dyDescent="0.25">
      <c r="A207" s="55">
        <v>35</v>
      </c>
      <c r="B207" s="54" t="s">
        <v>339</v>
      </c>
      <c r="C207" s="70">
        <v>2004</v>
      </c>
      <c r="D207" s="74" t="s">
        <v>346</v>
      </c>
      <c r="E207" s="77">
        <v>63.7</v>
      </c>
      <c r="F207" s="70">
        <v>20</v>
      </c>
      <c r="G207" s="70">
        <v>22.5</v>
      </c>
      <c r="H207" s="70">
        <v>25</v>
      </c>
      <c r="I207" s="78">
        <f t="shared" si="12"/>
        <v>25</v>
      </c>
      <c r="J207" s="79">
        <f t="shared" si="13"/>
        <v>20.222793919023868</v>
      </c>
      <c r="K207" s="55">
        <v>1</v>
      </c>
      <c r="L207" s="55"/>
      <c r="XEM207" s="65"/>
    </row>
    <row r="208" spans="1:12 16367:16367" x14ac:dyDescent="0.25">
      <c r="A208" s="55">
        <v>36</v>
      </c>
      <c r="B208" s="54" t="s">
        <v>328</v>
      </c>
      <c r="C208" s="70">
        <v>2003</v>
      </c>
      <c r="D208" s="74" t="s">
        <v>346</v>
      </c>
      <c r="E208" s="77">
        <v>70.7</v>
      </c>
      <c r="F208" s="70">
        <v>20</v>
      </c>
      <c r="G208" s="70">
        <v>-25</v>
      </c>
      <c r="H208" s="70">
        <v>25</v>
      </c>
      <c r="I208" s="78">
        <f t="shared" si="12"/>
        <v>25</v>
      </c>
      <c r="J208" s="79">
        <f t="shared" si="13"/>
        <v>18.593619635912106</v>
      </c>
      <c r="K208" s="55">
        <v>1</v>
      </c>
      <c r="L208" s="55"/>
      <c r="XEM208" s="65"/>
    </row>
    <row r="209" spans="1:12 16367:16367" x14ac:dyDescent="0.25">
      <c r="A209" s="55">
        <v>37</v>
      </c>
      <c r="B209" s="54" t="s">
        <v>333</v>
      </c>
      <c r="C209" s="70">
        <v>2003</v>
      </c>
      <c r="D209" s="74" t="s">
        <v>346</v>
      </c>
      <c r="E209" s="77">
        <v>71.8</v>
      </c>
      <c r="F209" s="70">
        <v>20</v>
      </c>
      <c r="G209" s="70">
        <v>22.5</v>
      </c>
      <c r="H209" s="70">
        <v>25</v>
      </c>
      <c r="I209" s="78">
        <f t="shared" si="12"/>
        <v>25</v>
      </c>
      <c r="J209" s="79">
        <f t="shared" si="13"/>
        <v>18.380377106702351</v>
      </c>
      <c r="K209" s="55">
        <v>1</v>
      </c>
      <c r="L209" s="55"/>
      <c r="XEM209" s="65"/>
    </row>
    <row r="210" spans="1:12 16367:16367" x14ac:dyDescent="0.25">
      <c r="A210" s="55">
        <v>38</v>
      </c>
      <c r="B210" s="54" t="s">
        <v>49</v>
      </c>
      <c r="C210" s="70">
        <v>2004</v>
      </c>
      <c r="D210" s="74" t="s">
        <v>36</v>
      </c>
      <c r="E210" s="77">
        <v>75.849999999999994</v>
      </c>
      <c r="F210" s="70">
        <v>20</v>
      </c>
      <c r="G210" s="70">
        <v>22.5</v>
      </c>
      <c r="H210" s="70">
        <v>25</v>
      </c>
      <c r="I210" s="78">
        <f t="shared" si="12"/>
        <v>25</v>
      </c>
      <c r="J210" s="79">
        <f t="shared" si="13"/>
        <v>17.675963700312483</v>
      </c>
      <c r="K210" s="55">
        <v>1</v>
      </c>
      <c r="L210" s="55"/>
      <c r="XEM210" s="65"/>
    </row>
    <row r="211" spans="1:12 16367:16367" x14ac:dyDescent="0.25">
      <c r="A211" s="55">
        <v>39</v>
      </c>
      <c r="B211" s="54" t="s">
        <v>44</v>
      </c>
      <c r="C211" s="70">
        <v>2004</v>
      </c>
      <c r="D211" s="74" t="s">
        <v>36</v>
      </c>
      <c r="E211" s="77">
        <v>68.349999999999994</v>
      </c>
      <c r="F211" s="70">
        <v>22.5</v>
      </c>
      <c r="G211" s="70" t="s">
        <v>96</v>
      </c>
      <c r="H211" s="70" t="s">
        <v>96</v>
      </c>
      <c r="I211" s="78">
        <f t="shared" si="12"/>
        <v>22.5</v>
      </c>
      <c r="J211" s="79">
        <f t="shared" si="13"/>
        <v>17.176339938022966</v>
      </c>
      <c r="K211" s="55">
        <v>1</v>
      </c>
      <c r="L211" s="55"/>
      <c r="XEM211" s="65"/>
    </row>
    <row r="212" spans="1:12 16367:16367" x14ac:dyDescent="0.25">
      <c r="A212" s="55">
        <v>40</v>
      </c>
      <c r="B212" s="54" t="s">
        <v>348</v>
      </c>
      <c r="C212" s="70">
        <v>2002</v>
      </c>
      <c r="D212" s="74" t="s">
        <v>64</v>
      </c>
      <c r="E212" s="77">
        <v>62.5</v>
      </c>
      <c r="F212" s="70">
        <v>20</v>
      </c>
      <c r="G212" s="70" t="s">
        <v>96</v>
      </c>
      <c r="H212" s="70" t="s">
        <v>96</v>
      </c>
      <c r="I212" s="78">
        <f t="shared" si="12"/>
        <v>20</v>
      </c>
      <c r="J212" s="79">
        <f t="shared" si="13"/>
        <v>16.446575754349212</v>
      </c>
      <c r="K212" s="55">
        <v>1</v>
      </c>
      <c r="L212" s="55"/>
      <c r="XEM212" s="65"/>
    </row>
    <row r="213" spans="1:12 16367:16367" x14ac:dyDescent="0.25">
      <c r="A213" s="55">
        <v>41</v>
      </c>
      <c r="B213" s="54" t="s">
        <v>320</v>
      </c>
      <c r="C213" s="70">
        <v>2002</v>
      </c>
      <c r="D213" s="74" t="s">
        <v>346</v>
      </c>
      <c r="E213" s="77">
        <v>64.2</v>
      </c>
      <c r="F213" s="70">
        <v>20</v>
      </c>
      <c r="G213" s="70">
        <v>-25</v>
      </c>
      <c r="H213" s="70">
        <v>-25</v>
      </c>
      <c r="I213" s="78">
        <f t="shared" si="12"/>
        <v>20</v>
      </c>
      <c r="J213" s="79">
        <f t="shared" si="13"/>
        <v>16.070800182075427</v>
      </c>
      <c r="K213" s="55">
        <v>1</v>
      </c>
      <c r="L213" s="55"/>
      <c r="XEM213" s="65"/>
    </row>
    <row r="214" spans="1:12 16367:16367" x14ac:dyDescent="0.25">
      <c r="A214" s="55">
        <v>42</v>
      </c>
      <c r="B214" s="54" t="s">
        <v>378</v>
      </c>
      <c r="C214" s="70">
        <v>2002</v>
      </c>
      <c r="D214" s="74" t="s">
        <v>64</v>
      </c>
      <c r="E214" s="77">
        <v>58</v>
      </c>
      <c r="F214" s="70">
        <v>-25</v>
      </c>
      <c r="G214" s="70">
        <v>-25</v>
      </c>
      <c r="H214" s="70" t="s">
        <v>96</v>
      </c>
      <c r="I214" s="78">
        <v>0</v>
      </c>
      <c r="J214" s="79">
        <f t="shared" si="13"/>
        <v>0</v>
      </c>
      <c r="K214" s="55">
        <v>1</v>
      </c>
      <c r="L214" s="55"/>
      <c r="XEM214" s="65"/>
    </row>
  </sheetData>
  <sortState ref="M2:M21">
    <sortCondition ref="M21"/>
  </sortState>
  <mergeCells count="16">
    <mergeCell ref="A132:K132"/>
    <mergeCell ref="A133:K133"/>
    <mergeCell ref="A172:K172"/>
    <mergeCell ref="A74:K74"/>
    <mergeCell ref="A102:K102"/>
    <mergeCell ref="C126:D126"/>
    <mergeCell ref="C129:D129"/>
    <mergeCell ref="C130:D130"/>
    <mergeCell ref="A119:K119"/>
    <mergeCell ref="A125:K125"/>
    <mergeCell ref="A53:K53"/>
    <mergeCell ref="A2:K2"/>
    <mergeCell ref="A3:K3"/>
    <mergeCell ref="A4:K4"/>
    <mergeCell ref="A6:K6"/>
    <mergeCell ref="A7:K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DP214"/>
  <sheetViews>
    <sheetView tabSelected="1" workbookViewId="0">
      <selection activeCell="M14" sqref="M14"/>
    </sheetView>
  </sheetViews>
  <sheetFormatPr defaultRowHeight="15" x14ac:dyDescent="0.25"/>
  <cols>
    <col min="1" max="1" width="4.5703125" customWidth="1"/>
    <col min="2" max="2" width="20.7109375" style="72" customWidth="1"/>
    <col min="4" max="4" width="28.7109375" style="75" bestFit="1" customWidth="1"/>
    <col min="12" max="13" width="8.140625" customWidth="1"/>
    <col min="14" max="14" width="31" bestFit="1" customWidth="1"/>
    <col min="15" max="15" width="13.42578125" customWidth="1"/>
  </cols>
  <sheetData>
    <row r="2" spans="1:16 16343:16344" x14ac:dyDescent="0.25">
      <c r="A2" s="103" t="s">
        <v>170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6 16343:16344" x14ac:dyDescent="0.25">
      <c r="A3" s="103" t="s">
        <v>345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6 16343:16344" x14ac:dyDescent="0.25">
      <c r="A4" s="103" t="s">
        <v>172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6 16343:16344" x14ac:dyDescent="0.25">
      <c r="A5" s="52" t="s">
        <v>173</v>
      </c>
      <c r="B5" s="71" t="s">
        <v>174</v>
      </c>
      <c r="C5" s="53" t="s">
        <v>81</v>
      </c>
      <c r="D5" s="73" t="s">
        <v>175</v>
      </c>
      <c r="E5" s="53" t="s">
        <v>176</v>
      </c>
      <c r="F5" s="53" t="s">
        <v>177</v>
      </c>
      <c r="G5" s="53" t="s">
        <v>178</v>
      </c>
      <c r="H5" s="53" t="s">
        <v>179</v>
      </c>
      <c r="I5" s="53" t="s">
        <v>180</v>
      </c>
      <c r="J5" s="53" t="s">
        <v>181</v>
      </c>
      <c r="K5" s="53" t="s">
        <v>182</v>
      </c>
    </row>
    <row r="6" spans="1:16 16343:16344" x14ac:dyDescent="0.25">
      <c r="A6" s="104" t="s">
        <v>183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N6" s="106" t="s">
        <v>412</v>
      </c>
      <c r="O6" s="106"/>
    </row>
    <row r="7" spans="1:16 16343:16344" x14ac:dyDescent="0.25">
      <c r="A7" s="101" t="s">
        <v>86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N7" s="54" t="s">
        <v>183</v>
      </c>
      <c r="O7" s="107">
        <v>110</v>
      </c>
      <c r="P7" t="s">
        <v>420</v>
      </c>
    </row>
    <row r="8" spans="1:16 16343:16344" x14ac:dyDescent="0.25">
      <c r="A8" s="55">
        <v>1</v>
      </c>
      <c r="B8" s="54" t="s">
        <v>107</v>
      </c>
      <c r="C8" s="88">
        <v>2001</v>
      </c>
      <c r="D8" s="74" t="s">
        <v>386</v>
      </c>
      <c r="E8" s="77">
        <v>56.8</v>
      </c>
      <c r="F8" s="88">
        <v>35</v>
      </c>
      <c r="G8" s="88">
        <v>45</v>
      </c>
      <c r="H8" s="88">
        <v>60</v>
      </c>
      <c r="I8" s="78">
        <f t="shared" ref="I8:I51" si="0">MAX(F8:H8)</f>
        <v>60</v>
      </c>
      <c r="J8" s="79">
        <f t="shared" ref="J8:J52" si="1">I8*500/(-216.0475144+16.2606339*E8+(-0.002388645)*E8^2+(-0.00113732)*E8^3+0.00000701863*E8^4+(-0.00000001291)*E8^5)</f>
        <v>53.873743708538385</v>
      </c>
      <c r="K8" s="55">
        <v>12</v>
      </c>
      <c r="L8" s="55"/>
      <c r="M8" s="55"/>
      <c r="N8" s="55" t="s">
        <v>187</v>
      </c>
      <c r="O8" s="55">
        <v>80</v>
      </c>
      <c r="XDP8" s="65"/>
    </row>
    <row r="9" spans="1:16 16343:16344" x14ac:dyDescent="0.25">
      <c r="A9" s="55">
        <v>2</v>
      </c>
      <c r="B9" s="54" t="s">
        <v>97</v>
      </c>
      <c r="C9" s="88">
        <v>2003</v>
      </c>
      <c r="D9" s="74" t="s">
        <v>387</v>
      </c>
      <c r="E9" s="77">
        <v>57.3</v>
      </c>
      <c r="F9" s="88">
        <v>30</v>
      </c>
      <c r="G9" s="88">
        <v>40</v>
      </c>
      <c r="H9" s="88">
        <v>55</v>
      </c>
      <c r="I9" s="78">
        <f t="shared" si="0"/>
        <v>55</v>
      </c>
      <c r="J9" s="79">
        <f t="shared" si="1"/>
        <v>48.970403594221253</v>
      </c>
      <c r="K9" s="55">
        <v>9</v>
      </c>
      <c r="L9" s="55"/>
      <c r="M9" s="55"/>
      <c r="N9" s="108" t="s">
        <v>413</v>
      </c>
      <c r="O9" s="108">
        <f>SUM(O7:O8)</f>
        <v>190</v>
      </c>
      <c r="XDP9" s="65"/>
    </row>
    <row r="10" spans="1:16 16343:16344" x14ac:dyDescent="0.25">
      <c r="A10" s="55">
        <v>3</v>
      </c>
      <c r="B10" s="54" t="s">
        <v>231</v>
      </c>
      <c r="C10" s="88">
        <v>2004</v>
      </c>
      <c r="D10" s="74" t="s">
        <v>346</v>
      </c>
      <c r="E10" s="77">
        <v>58.05</v>
      </c>
      <c r="F10" s="88">
        <v>40</v>
      </c>
      <c r="G10" s="88">
        <v>50</v>
      </c>
      <c r="H10" s="88">
        <v>55</v>
      </c>
      <c r="I10" s="78">
        <f t="shared" si="0"/>
        <v>55</v>
      </c>
      <c r="J10" s="79">
        <f t="shared" si="1"/>
        <v>48.369147242402121</v>
      </c>
      <c r="K10" s="55">
        <v>8</v>
      </c>
      <c r="XDP10" s="65"/>
    </row>
    <row r="11" spans="1:16 16343:16344" x14ac:dyDescent="0.25">
      <c r="A11" s="55">
        <v>4</v>
      </c>
      <c r="B11" s="54" t="s">
        <v>217</v>
      </c>
      <c r="C11" s="88">
        <v>2003</v>
      </c>
      <c r="D11" s="74" t="s">
        <v>346</v>
      </c>
      <c r="E11" s="77">
        <v>58.8</v>
      </c>
      <c r="F11" s="88">
        <v>30</v>
      </c>
      <c r="G11" s="88">
        <v>40</v>
      </c>
      <c r="H11" s="88">
        <v>50</v>
      </c>
      <c r="I11" s="78">
        <f t="shared" si="0"/>
        <v>50</v>
      </c>
      <c r="J11" s="79">
        <f t="shared" si="1"/>
        <v>43.445731183622996</v>
      </c>
      <c r="K11" s="55">
        <v>7</v>
      </c>
      <c r="N11" s="106" t="s">
        <v>414</v>
      </c>
      <c r="O11" s="106"/>
      <c r="XDP11" s="65"/>
    </row>
    <row r="12" spans="1:16 16343:16344" x14ac:dyDescent="0.25">
      <c r="A12" s="55">
        <v>5</v>
      </c>
      <c r="B12" s="54" t="s">
        <v>109</v>
      </c>
      <c r="C12" s="88">
        <v>2002</v>
      </c>
      <c r="D12" s="74" t="s">
        <v>410</v>
      </c>
      <c r="E12" s="77">
        <v>53.6</v>
      </c>
      <c r="F12" s="88">
        <v>40</v>
      </c>
      <c r="G12" s="88">
        <v>-45</v>
      </c>
      <c r="H12" s="88">
        <v>45</v>
      </c>
      <c r="I12" s="78">
        <f t="shared" si="0"/>
        <v>45</v>
      </c>
      <c r="J12" s="79">
        <f t="shared" si="1"/>
        <v>42.796584274828618</v>
      </c>
      <c r="K12" s="55">
        <v>6</v>
      </c>
      <c r="L12" s="55"/>
      <c r="M12" s="55"/>
      <c r="N12" s="55" t="s">
        <v>415</v>
      </c>
      <c r="O12" s="54" t="s">
        <v>416</v>
      </c>
      <c r="XDP12" s="65"/>
    </row>
    <row r="13" spans="1:16 16343:16344" x14ac:dyDescent="0.25">
      <c r="A13" s="55">
        <v>6</v>
      </c>
      <c r="B13" s="54" t="s">
        <v>210</v>
      </c>
      <c r="C13" s="88">
        <v>2003</v>
      </c>
      <c r="D13" s="74" t="s">
        <v>346</v>
      </c>
      <c r="E13" s="77">
        <v>58.3</v>
      </c>
      <c r="F13" s="88">
        <v>30</v>
      </c>
      <c r="G13" s="88">
        <v>35</v>
      </c>
      <c r="H13" s="88">
        <v>45</v>
      </c>
      <c r="I13" s="78">
        <f t="shared" si="0"/>
        <v>45</v>
      </c>
      <c r="J13" s="79">
        <f t="shared" si="1"/>
        <v>39.414898231233138</v>
      </c>
      <c r="K13" s="55">
        <v>5</v>
      </c>
      <c r="N13" s="55" t="s">
        <v>417</v>
      </c>
      <c r="O13" s="54" t="s">
        <v>416</v>
      </c>
      <c r="XDO13" t="s">
        <v>213</v>
      </c>
      <c r="XDP13" s="65" t="s">
        <v>214</v>
      </c>
    </row>
    <row r="14" spans="1:16 16343:16344" x14ac:dyDescent="0.25">
      <c r="A14" s="55">
        <v>7</v>
      </c>
      <c r="B14" s="54" t="s">
        <v>215</v>
      </c>
      <c r="C14" s="88">
        <v>2003</v>
      </c>
      <c r="D14" s="74" t="s">
        <v>346</v>
      </c>
      <c r="E14" s="77">
        <v>53.85</v>
      </c>
      <c r="F14" s="88">
        <v>30</v>
      </c>
      <c r="G14" s="88">
        <v>35</v>
      </c>
      <c r="H14" s="88">
        <v>40</v>
      </c>
      <c r="I14" s="78">
        <f t="shared" si="0"/>
        <v>40</v>
      </c>
      <c r="J14" s="79">
        <f t="shared" si="1"/>
        <v>37.861880912066184</v>
      </c>
      <c r="K14" s="55">
        <v>4</v>
      </c>
      <c r="N14" s="55" t="s">
        <v>418</v>
      </c>
      <c r="O14" s="54" t="s">
        <v>416</v>
      </c>
      <c r="XDP14" s="65"/>
    </row>
    <row r="15" spans="1:16 16343:16344" x14ac:dyDescent="0.25">
      <c r="A15" s="55">
        <v>8</v>
      </c>
      <c r="B15" s="54" t="s">
        <v>120</v>
      </c>
      <c r="C15" s="88">
        <v>2006</v>
      </c>
      <c r="D15" s="74" t="s">
        <v>121</v>
      </c>
      <c r="E15" s="77">
        <v>59.8</v>
      </c>
      <c r="F15" s="88">
        <v>25</v>
      </c>
      <c r="G15" s="88">
        <v>30</v>
      </c>
      <c r="H15" s="88">
        <v>40</v>
      </c>
      <c r="I15" s="78">
        <f t="shared" si="0"/>
        <v>40</v>
      </c>
      <c r="J15" s="79">
        <f t="shared" si="1"/>
        <v>34.219277476108431</v>
      </c>
      <c r="K15" s="55">
        <v>3</v>
      </c>
      <c r="L15" s="55"/>
      <c r="M15" s="55"/>
      <c r="O15" s="54" t="s">
        <v>432</v>
      </c>
      <c r="XDP15" s="65"/>
    </row>
    <row r="16" spans="1:16 16343:16344" x14ac:dyDescent="0.25">
      <c r="A16" s="55">
        <v>9</v>
      </c>
      <c r="B16" s="76" t="s">
        <v>193</v>
      </c>
      <c r="C16" s="59">
        <v>2004</v>
      </c>
      <c r="D16" s="74" t="s">
        <v>346</v>
      </c>
      <c r="E16" s="60">
        <v>52.35</v>
      </c>
      <c r="F16" s="88">
        <v>20</v>
      </c>
      <c r="G16" s="59">
        <v>25</v>
      </c>
      <c r="H16" s="61">
        <v>35</v>
      </c>
      <c r="I16" s="78">
        <f t="shared" si="0"/>
        <v>35</v>
      </c>
      <c r="J16" s="79">
        <f t="shared" si="1"/>
        <v>34.105036972380837</v>
      </c>
      <c r="K16" s="55">
        <v>2</v>
      </c>
      <c r="N16" s="55"/>
      <c r="O16" s="54" t="s">
        <v>433</v>
      </c>
    </row>
    <row r="17" spans="1:15 16344:16344" x14ac:dyDescent="0.25">
      <c r="A17" s="55">
        <v>10</v>
      </c>
      <c r="B17" s="54" t="s">
        <v>358</v>
      </c>
      <c r="C17" s="88">
        <v>2002</v>
      </c>
      <c r="D17" s="74" t="s">
        <v>64</v>
      </c>
      <c r="E17" s="77">
        <v>54.7</v>
      </c>
      <c r="F17" s="88">
        <v>30</v>
      </c>
      <c r="G17" s="88">
        <v>35</v>
      </c>
      <c r="H17" s="88" t="s">
        <v>96</v>
      </c>
      <c r="I17" s="78">
        <f t="shared" si="0"/>
        <v>35</v>
      </c>
      <c r="J17" s="79">
        <f t="shared" si="1"/>
        <v>32.61074857436445</v>
      </c>
      <c r="K17" s="55">
        <v>1</v>
      </c>
      <c r="N17" s="55"/>
      <c r="O17" s="54" t="s">
        <v>434</v>
      </c>
      <c r="XDP17" s="65"/>
    </row>
    <row r="18" spans="1:15 16344:16344" x14ac:dyDescent="0.25">
      <c r="A18" s="55">
        <v>11</v>
      </c>
      <c r="B18" s="54" t="s">
        <v>359</v>
      </c>
      <c r="C18" s="88">
        <v>2002</v>
      </c>
      <c r="D18" s="74" t="s">
        <v>64</v>
      </c>
      <c r="E18" s="77">
        <v>55.6</v>
      </c>
      <c r="F18" s="88">
        <v>30</v>
      </c>
      <c r="G18" s="88">
        <v>35</v>
      </c>
      <c r="H18" s="88">
        <v>-40</v>
      </c>
      <c r="I18" s="78">
        <f t="shared" si="0"/>
        <v>35</v>
      </c>
      <c r="J18" s="79">
        <f t="shared" si="1"/>
        <v>32.087047591936063</v>
      </c>
      <c r="K18" s="55">
        <v>1</v>
      </c>
      <c r="N18" s="55" t="s">
        <v>435</v>
      </c>
      <c r="O18" s="54" t="s">
        <v>436</v>
      </c>
      <c r="XDP18" s="65"/>
    </row>
    <row r="19" spans="1:15 16344:16344" x14ac:dyDescent="0.25">
      <c r="A19" s="55">
        <v>12</v>
      </c>
      <c r="B19" s="76" t="s">
        <v>190</v>
      </c>
      <c r="C19" s="59">
        <v>2004</v>
      </c>
      <c r="D19" s="74" t="s">
        <v>346</v>
      </c>
      <c r="E19" s="60">
        <v>57.1</v>
      </c>
      <c r="F19" s="88">
        <v>20</v>
      </c>
      <c r="G19" s="59">
        <v>25</v>
      </c>
      <c r="H19" s="61">
        <v>35</v>
      </c>
      <c r="I19" s="78">
        <f t="shared" si="0"/>
        <v>35</v>
      </c>
      <c r="J19" s="79">
        <f t="shared" si="1"/>
        <v>31.267517774780295</v>
      </c>
      <c r="K19" s="55">
        <v>1</v>
      </c>
      <c r="N19" s="55"/>
      <c r="O19" s="54" t="s">
        <v>437</v>
      </c>
    </row>
    <row r="20" spans="1:15 16344:16344" x14ac:dyDescent="0.25">
      <c r="A20" s="55">
        <v>13</v>
      </c>
      <c r="B20" s="54" t="s">
        <v>90</v>
      </c>
      <c r="C20" s="88">
        <v>2002</v>
      </c>
      <c r="D20" s="74" t="s">
        <v>95</v>
      </c>
      <c r="E20" s="77">
        <v>57.6</v>
      </c>
      <c r="F20" s="88">
        <v>25</v>
      </c>
      <c r="G20" s="88">
        <v>30</v>
      </c>
      <c r="H20" s="88">
        <v>35</v>
      </c>
      <c r="I20" s="78">
        <f t="shared" si="0"/>
        <v>35</v>
      </c>
      <c r="J20" s="79">
        <f t="shared" si="1"/>
        <v>31.008179143946577</v>
      </c>
      <c r="K20" s="55">
        <v>1</v>
      </c>
      <c r="L20" s="55"/>
      <c r="M20" s="55"/>
      <c r="N20" s="55"/>
      <c r="O20" s="54" t="s">
        <v>438</v>
      </c>
      <c r="XDP20" s="65"/>
    </row>
    <row r="21" spans="1:15 16344:16344" x14ac:dyDescent="0.25">
      <c r="A21" s="55">
        <v>14</v>
      </c>
      <c r="B21" s="54" t="s">
        <v>364</v>
      </c>
      <c r="C21" s="88">
        <v>2002</v>
      </c>
      <c r="D21" s="74" t="s">
        <v>64</v>
      </c>
      <c r="E21" s="77">
        <v>58.8</v>
      </c>
      <c r="F21" s="88">
        <v>35</v>
      </c>
      <c r="G21" s="88">
        <v>-40</v>
      </c>
      <c r="H21" s="88">
        <v>-40</v>
      </c>
      <c r="I21" s="78">
        <f t="shared" si="0"/>
        <v>35</v>
      </c>
      <c r="J21" s="79">
        <f t="shared" si="1"/>
        <v>30.412011828536098</v>
      </c>
      <c r="K21" s="55">
        <v>1</v>
      </c>
      <c r="N21" s="55"/>
      <c r="O21" s="54" t="s">
        <v>439</v>
      </c>
      <c r="XDP21" s="65"/>
    </row>
    <row r="22" spans="1:15 16344:16344" x14ac:dyDescent="0.25">
      <c r="A22" s="55">
        <v>15</v>
      </c>
      <c r="B22" s="54" t="s">
        <v>100</v>
      </c>
      <c r="C22" s="88">
        <v>2003</v>
      </c>
      <c r="D22" s="74" t="s">
        <v>387</v>
      </c>
      <c r="E22" s="77">
        <v>57.1</v>
      </c>
      <c r="F22" s="88">
        <v>20</v>
      </c>
      <c r="G22" s="88">
        <v>30</v>
      </c>
      <c r="H22" s="88">
        <v>32.5</v>
      </c>
      <c r="I22" s="78">
        <f t="shared" si="0"/>
        <v>32.5</v>
      </c>
      <c r="J22" s="79">
        <f t="shared" si="1"/>
        <v>29.034123648010272</v>
      </c>
      <c r="K22" s="55">
        <v>1</v>
      </c>
      <c r="L22" s="55"/>
      <c r="M22" s="55"/>
      <c r="N22" s="55" t="s">
        <v>440</v>
      </c>
      <c r="O22" s="54" t="s">
        <v>441</v>
      </c>
      <c r="XDP22" s="65"/>
    </row>
    <row r="23" spans="1:15 16344:16344" x14ac:dyDescent="0.25">
      <c r="A23" s="55">
        <v>16</v>
      </c>
      <c r="B23" s="54" t="s">
        <v>92</v>
      </c>
      <c r="C23" s="88">
        <v>2006</v>
      </c>
      <c r="D23" s="74" t="s">
        <v>388</v>
      </c>
      <c r="E23" s="77">
        <v>39.450000000000003</v>
      </c>
      <c r="F23" s="88">
        <v>20</v>
      </c>
      <c r="G23" s="88">
        <v>30</v>
      </c>
      <c r="H23" s="88">
        <v>-32.5</v>
      </c>
      <c r="I23" s="78">
        <f t="shared" si="0"/>
        <v>30</v>
      </c>
      <c r="J23" s="79">
        <f t="shared" si="1"/>
        <v>40.798997688214243</v>
      </c>
      <c r="K23" s="55">
        <v>1</v>
      </c>
      <c r="L23" s="55"/>
      <c r="M23" s="55"/>
      <c r="N23" s="55" t="s">
        <v>442</v>
      </c>
      <c r="O23" s="54" t="s">
        <v>444</v>
      </c>
      <c r="XDP23" s="65"/>
    </row>
    <row r="24" spans="1:15 16344:16344" x14ac:dyDescent="0.25">
      <c r="A24" s="55">
        <v>17</v>
      </c>
      <c r="B24" s="54" t="s">
        <v>202</v>
      </c>
      <c r="C24" s="88">
        <v>2004</v>
      </c>
      <c r="D24" s="74" t="s">
        <v>346</v>
      </c>
      <c r="E24" s="77">
        <v>43.15</v>
      </c>
      <c r="F24" s="88">
        <v>20</v>
      </c>
      <c r="G24" s="88">
        <v>25</v>
      </c>
      <c r="H24" s="88">
        <v>30</v>
      </c>
      <c r="I24" s="78">
        <f t="shared" si="0"/>
        <v>30</v>
      </c>
      <c r="J24" s="79">
        <f t="shared" si="1"/>
        <v>36.392087177801685</v>
      </c>
      <c r="K24" s="55">
        <v>1</v>
      </c>
      <c r="N24" s="55"/>
      <c r="O24" s="54" t="s">
        <v>445</v>
      </c>
    </row>
    <row r="25" spans="1:15 16344:16344" x14ac:dyDescent="0.25">
      <c r="A25" s="55">
        <v>18</v>
      </c>
      <c r="B25" s="54" t="s">
        <v>188</v>
      </c>
      <c r="C25" s="88">
        <v>2005</v>
      </c>
      <c r="D25" s="74" t="s">
        <v>346</v>
      </c>
      <c r="E25" s="77">
        <v>43.95</v>
      </c>
      <c r="F25" s="88">
        <v>20</v>
      </c>
      <c r="G25" s="88">
        <v>25</v>
      </c>
      <c r="H25" s="88">
        <v>30</v>
      </c>
      <c r="I25" s="78">
        <f t="shared" si="0"/>
        <v>30</v>
      </c>
      <c r="J25" s="79">
        <f t="shared" si="1"/>
        <v>35.586175711206543</v>
      </c>
      <c r="K25" s="55">
        <v>1</v>
      </c>
      <c r="N25" s="55"/>
      <c r="O25" s="54" t="s">
        <v>446</v>
      </c>
    </row>
    <row r="26" spans="1:15 16344:16344" x14ac:dyDescent="0.25">
      <c r="A26" s="55">
        <v>19</v>
      </c>
      <c r="B26" s="54" t="s">
        <v>184</v>
      </c>
      <c r="C26" s="88">
        <v>2005</v>
      </c>
      <c r="D26" s="74" t="s">
        <v>346</v>
      </c>
      <c r="E26" s="77">
        <v>49.9</v>
      </c>
      <c r="F26" s="88">
        <v>20</v>
      </c>
      <c r="G26" s="88">
        <v>25</v>
      </c>
      <c r="H26" s="88">
        <v>30</v>
      </c>
      <c r="I26" s="78">
        <f t="shared" si="0"/>
        <v>30</v>
      </c>
      <c r="J26" s="79">
        <f t="shared" si="1"/>
        <v>30.761720648829591</v>
      </c>
      <c r="K26" s="55">
        <v>1</v>
      </c>
      <c r="O26" s="54" t="s">
        <v>447</v>
      </c>
    </row>
    <row r="27" spans="1:15 16344:16344" x14ac:dyDescent="0.25">
      <c r="A27" s="55">
        <v>20</v>
      </c>
      <c r="B27" s="54" t="s">
        <v>197</v>
      </c>
      <c r="C27" s="88">
        <v>2003</v>
      </c>
      <c r="D27" s="74" t="s">
        <v>346</v>
      </c>
      <c r="E27" s="77">
        <v>51.1</v>
      </c>
      <c r="F27" s="88">
        <v>20</v>
      </c>
      <c r="G27" s="62">
        <v>25</v>
      </c>
      <c r="H27" s="88">
        <v>30</v>
      </c>
      <c r="I27" s="78">
        <f t="shared" si="0"/>
        <v>30</v>
      </c>
      <c r="J27" s="79">
        <f t="shared" si="1"/>
        <v>29.985868820778489</v>
      </c>
      <c r="K27" s="55">
        <v>1</v>
      </c>
      <c r="O27" s="54" t="s">
        <v>448</v>
      </c>
    </row>
    <row r="28" spans="1:15 16344:16344" x14ac:dyDescent="0.25">
      <c r="A28" s="55">
        <v>21</v>
      </c>
      <c r="B28" s="54" t="s">
        <v>229</v>
      </c>
      <c r="C28" s="88">
        <v>2005</v>
      </c>
      <c r="D28" s="74" t="s">
        <v>346</v>
      </c>
      <c r="E28" s="77">
        <v>53.25</v>
      </c>
      <c r="F28" s="88">
        <v>20</v>
      </c>
      <c r="G28" s="88">
        <v>25</v>
      </c>
      <c r="H28" s="88">
        <v>30</v>
      </c>
      <c r="I28" s="78">
        <f t="shared" si="0"/>
        <v>30</v>
      </c>
      <c r="J28" s="79">
        <f t="shared" si="1"/>
        <v>28.7226914266429</v>
      </c>
      <c r="K28" s="55">
        <v>1</v>
      </c>
      <c r="O28" s="54" t="s">
        <v>443</v>
      </c>
      <c r="XDP28" s="65"/>
    </row>
    <row r="29" spans="1:15 16344:16344" x14ac:dyDescent="0.25">
      <c r="A29" s="55">
        <v>22</v>
      </c>
      <c r="B29" s="54" t="s">
        <v>94</v>
      </c>
      <c r="C29" s="88">
        <v>2005</v>
      </c>
      <c r="D29" s="74" t="s">
        <v>95</v>
      </c>
      <c r="E29" s="77">
        <v>53.34</v>
      </c>
      <c r="F29" s="88">
        <v>30</v>
      </c>
      <c r="G29" s="88" t="s">
        <v>96</v>
      </c>
      <c r="H29" s="88" t="s">
        <v>96</v>
      </c>
      <c r="I29" s="78">
        <f t="shared" si="0"/>
        <v>30</v>
      </c>
      <c r="J29" s="79">
        <f t="shared" si="1"/>
        <v>28.673060401367433</v>
      </c>
      <c r="K29" s="55">
        <v>1</v>
      </c>
      <c r="L29" s="55"/>
      <c r="M29" s="55"/>
      <c r="XDP29" s="65"/>
    </row>
    <row r="30" spans="1:15 16344:16344" x14ac:dyDescent="0.25">
      <c r="A30" s="55">
        <v>23</v>
      </c>
      <c r="B30" s="54" t="s">
        <v>125</v>
      </c>
      <c r="C30" s="88">
        <v>2003</v>
      </c>
      <c r="D30" s="74" t="s">
        <v>389</v>
      </c>
      <c r="E30" s="77">
        <v>54.65</v>
      </c>
      <c r="F30" s="88">
        <v>30</v>
      </c>
      <c r="G30" s="88">
        <v>-40</v>
      </c>
      <c r="H30" s="90" t="s">
        <v>96</v>
      </c>
      <c r="I30" s="78">
        <f t="shared" si="0"/>
        <v>30</v>
      </c>
      <c r="J30" s="79">
        <f t="shared" si="1"/>
        <v>27.977646922245725</v>
      </c>
      <c r="K30" s="55">
        <v>1</v>
      </c>
      <c r="N30" s="106" t="s">
        <v>419</v>
      </c>
      <c r="O30" s="106"/>
      <c r="XDP30" s="65"/>
    </row>
    <row r="31" spans="1:15 16344:16344" x14ac:dyDescent="0.25">
      <c r="A31" s="55">
        <v>24</v>
      </c>
      <c r="B31" s="54" t="s">
        <v>219</v>
      </c>
      <c r="C31" s="88">
        <v>2004</v>
      </c>
      <c r="D31" s="74" t="s">
        <v>346</v>
      </c>
      <c r="E31" s="77">
        <v>55.4</v>
      </c>
      <c r="F31" s="80">
        <v>20</v>
      </c>
      <c r="G31" s="80">
        <v>25</v>
      </c>
      <c r="H31" s="80">
        <v>30</v>
      </c>
      <c r="I31" s="78">
        <f t="shared" si="0"/>
        <v>30</v>
      </c>
      <c r="J31" s="79">
        <f t="shared" si="1"/>
        <v>27.601087639428172</v>
      </c>
      <c r="K31" s="55">
        <v>1</v>
      </c>
      <c r="M31">
        <v>1</v>
      </c>
      <c r="N31" s="74" t="s">
        <v>67</v>
      </c>
      <c r="O31" s="109"/>
      <c r="XDP31" s="65"/>
    </row>
    <row r="32" spans="1:15 16344:16344" x14ac:dyDescent="0.25">
      <c r="A32" s="55">
        <v>25</v>
      </c>
      <c r="B32" s="54" t="s">
        <v>99</v>
      </c>
      <c r="C32" s="88">
        <v>2005</v>
      </c>
      <c r="D32" s="74" t="s">
        <v>387</v>
      </c>
      <c r="E32" s="77">
        <v>57.8</v>
      </c>
      <c r="F32" s="80">
        <v>20</v>
      </c>
      <c r="G32" s="80">
        <v>30</v>
      </c>
      <c r="H32" s="80" t="s">
        <v>96</v>
      </c>
      <c r="I32" s="78">
        <f t="shared" si="0"/>
        <v>30</v>
      </c>
      <c r="J32" s="79">
        <f t="shared" si="1"/>
        <v>26.491101674118674</v>
      </c>
      <c r="K32" s="55">
        <v>1</v>
      </c>
      <c r="L32" s="55"/>
      <c r="M32" s="55"/>
      <c r="N32" s="74" t="s">
        <v>387</v>
      </c>
      <c r="O32" s="110"/>
      <c r="XDP32" s="65"/>
    </row>
    <row r="33" spans="1:15 16344:16344" x14ac:dyDescent="0.25">
      <c r="A33" s="55">
        <v>26</v>
      </c>
      <c r="B33" s="54" t="s">
        <v>195</v>
      </c>
      <c r="C33" s="88">
        <v>2004</v>
      </c>
      <c r="D33" s="74" t="s">
        <v>346</v>
      </c>
      <c r="E33" s="77">
        <v>58.4</v>
      </c>
      <c r="F33" s="80">
        <v>20</v>
      </c>
      <c r="G33" s="80">
        <v>25</v>
      </c>
      <c r="H33" s="80">
        <v>30</v>
      </c>
      <c r="I33" s="78">
        <f t="shared" si="0"/>
        <v>30</v>
      </c>
      <c r="J33" s="79">
        <f t="shared" si="1"/>
        <v>26.234345059653933</v>
      </c>
      <c r="K33" s="55">
        <v>1</v>
      </c>
      <c r="N33" s="74" t="s">
        <v>411</v>
      </c>
      <c r="O33" s="111"/>
    </row>
    <row r="34" spans="1:15 16344:16344" x14ac:dyDescent="0.25">
      <c r="A34" s="55">
        <v>27</v>
      </c>
      <c r="B34" s="54" t="s">
        <v>221</v>
      </c>
      <c r="C34" s="88">
        <v>2005</v>
      </c>
      <c r="D34" s="74" t="s">
        <v>346</v>
      </c>
      <c r="E34" s="77">
        <v>40.049999999999997</v>
      </c>
      <c r="F34" s="80">
        <v>22.5</v>
      </c>
      <c r="G34" s="80">
        <v>27.5</v>
      </c>
      <c r="H34" s="80">
        <v>-30</v>
      </c>
      <c r="I34" s="78">
        <f t="shared" si="0"/>
        <v>27.5</v>
      </c>
      <c r="J34" s="79">
        <f t="shared" si="1"/>
        <v>36.664209150284698</v>
      </c>
      <c r="K34" s="55">
        <v>1</v>
      </c>
      <c r="N34" s="74" t="s">
        <v>394</v>
      </c>
      <c r="O34" s="90"/>
      <c r="XDP34" s="65"/>
    </row>
    <row r="35" spans="1:15 16344:16344" x14ac:dyDescent="0.25">
      <c r="A35" s="55">
        <v>28</v>
      </c>
      <c r="B35" s="54" t="s">
        <v>117</v>
      </c>
      <c r="C35" s="88">
        <v>2003</v>
      </c>
      <c r="D35" s="74" t="s">
        <v>390</v>
      </c>
      <c r="E35" s="77">
        <v>59.9</v>
      </c>
      <c r="F35" s="80">
        <v>27.5</v>
      </c>
      <c r="G35" s="80">
        <v>-32.5</v>
      </c>
      <c r="H35" s="90" t="s">
        <v>96</v>
      </c>
      <c r="I35" s="78">
        <f t="shared" si="0"/>
        <v>27.5</v>
      </c>
      <c r="J35" s="79">
        <f t="shared" si="1"/>
        <v>23.489809180798048</v>
      </c>
      <c r="K35" s="55">
        <v>1</v>
      </c>
      <c r="L35" s="55"/>
      <c r="M35" s="55"/>
      <c r="N35" s="74" t="s">
        <v>393</v>
      </c>
      <c r="O35" s="90"/>
      <c r="XDP35" s="65"/>
    </row>
    <row r="36" spans="1:15 16344:16344" x14ac:dyDescent="0.25">
      <c r="A36" s="55">
        <v>29</v>
      </c>
      <c r="B36" s="54" t="s">
        <v>116</v>
      </c>
      <c r="C36" s="88">
        <v>2006</v>
      </c>
      <c r="D36" s="74" t="s">
        <v>102</v>
      </c>
      <c r="E36" s="77">
        <v>39.005000000000003</v>
      </c>
      <c r="F36" s="80">
        <v>22.5</v>
      </c>
      <c r="G36" s="80">
        <v>25</v>
      </c>
      <c r="H36" s="80">
        <v>-27.5</v>
      </c>
      <c r="I36" s="78">
        <f t="shared" si="0"/>
        <v>25</v>
      </c>
      <c r="J36" s="79">
        <f t="shared" si="1"/>
        <v>34.515723532625053</v>
      </c>
      <c r="K36" s="55">
        <v>1</v>
      </c>
      <c r="L36" s="55"/>
      <c r="M36" s="55"/>
      <c r="N36" s="74" t="s">
        <v>346</v>
      </c>
      <c r="XDP36" s="65"/>
    </row>
    <row r="37" spans="1:15 16344:16344" x14ac:dyDescent="0.25">
      <c r="A37" s="55">
        <v>30</v>
      </c>
      <c r="B37" s="54" t="s">
        <v>208</v>
      </c>
      <c r="C37" s="88">
        <v>2004</v>
      </c>
      <c r="D37" s="74" t="s">
        <v>346</v>
      </c>
      <c r="E37" s="77">
        <v>39.049999999999997</v>
      </c>
      <c r="F37" s="80">
        <v>20</v>
      </c>
      <c r="G37" s="80">
        <v>25</v>
      </c>
      <c r="H37" s="80">
        <v>-30</v>
      </c>
      <c r="I37" s="78">
        <f t="shared" si="0"/>
        <v>25</v>
      </c>
      <c r="J37" s="79">
        <f t="shared" si="1"/>
        <v>34.46263954065865</v>
      </c>
      <c r="K37" s="55">
        <v>1</v>
      </c>
      <c r="N37" s="74" t="s">
        <v>395</v>
      </c>
    </row>
    <row r="38" spans="1:15 16344:16344" x14ac:dyDescent="0.25">
      <c r="A38" s="55">
        <v>31</v>
      </c>
      <c r="B38" s="54" t="s">
        <v>204</v>
      </c>
      <c r="C38" s="88">
        <v>2004</v>
      </c>
      <c r="D38" s="74" t="s">
        <v>346</v>
      </c>
      <c r="E38" s="77">
        <v>39.25</v>
      </c>
      <c r="F38" s="80">
        <v>20</v>
      </c>
      <c r="G38" s="80">
        <v>25</v>
      </c>
      <c r="H38" s="80">
        <v>-27.5</v>
      </c>
      <c r="I38" s="78">
        <f t="shared" si="0"/>
        <v>25</v>
      </c>
      <c r="J38" s="79">
        <f t="shared" si="1"/>
        <v>34.229036233984431</v>
      </c>
      <c r="K38" s="55">
        <v>1</v>
      </c>
      <c r="N38" s="74" t="s">
        <v>392</v>
      </c>
    </row>
    <row r="39" spans="1:15 16344:16344" x14ac:dyDescent="0.25">
      <c r="A39" s="55">
        <v>32</v>
      </c>
      <c r="B39" s="54" t="s">
        <v>227</v>
      </c>
      <c r="C39" s="88">
        <v>2005</v>
      </c>
      <c r="D39" s="74" t="s">
        <v>346</v>
      </c>
      <c r="E39" s="77">
        <v>41.9</v>
      </c>
      <c r="F39" s="80" t="s">
        <v>224</v>
      </c>
      <c r="G39" s="80">
        <v>25</v>
      </c>
      <c r="H39" s="80">
        <v>-27.5</v>
      </c>
      <c r="I39" s="78">
        <f t="shared" si="0"/>
        <v>25</v>
      </c>
      <c r="J39" s="79">
        <f t="shared" si="1"/>
        <v>31.455756546843325</v>
      </c>
      <c r="K39" s="55">
        <v>1</v>
      </c>
      <c r="N39" s="74" t="s">
        <v>397</v>
      </c>
      <c r="XDP39" s="65"/>
    </row>
    <row r="40" spans="1:15 16344:16344" x14ac:dyDescent="0.25">
      <c r="A40" s="55">
        <v>33</v>
      </c>
      <c r="B40" s="54" t="s">
        <v>87</v>
      </c>
      <c r="C40" s="88">
        <v>2006</v>
      </c>
      <c r="D40" s="74" t="s">
        <v>88</v>
      </c>
      <c r="E40" s="77">
        <v>44.6</v>
      </c>
      <c r="F40" s="80">
        <v>20</v>
      </c>
      <c r="G40" s="80">
        <v>22.5</v>
      </c>
      <c r="H40" s="80">
        <v>25</v>
      </c>
      <c r="I40" s="78">
        <f t="shared" si="0"/>
        <v>25</v>
      </c>
      <c r="J40" s="79">
        <f t="shared" si="1"/>
        <v>29.136235931287551</v>
      </c>
      <c r="K40" s="55">
        <v>1</v>
      </c>
      <c r="L40" s="55"/>
      <c r="M40" s="55"/>
      <c r="N40" s="74" t="s">
        <v>391</v>
      </c>
      <c r="XDP40" s="65"/>
    </row>
    <row r="41" spans="1:15 16344:16344" x14ac:dyDescent="0.25">
      <c r="A41" s="55">
        <v>34</v>
      </c>
      <c r="B41" s="54" t="s">
        <v>225</v>
      </c>
      <c r="C41" s="88">
        <v>2004</v>
      </c>
      <c r="D41" s="74" t="s">
        <v>346</v>
      </c>
      <c r="E41" s="77">
        <v>47.5</v>
      </c>
      <c r="F41" s="80">
        <v>20</v>
      </c>
      <c r="G41" s="80">
        <v>25</v>
      </c>
      <c r="H41" s="80" t="s">
        <v>207</v>
      </c>
      <c r="I41" s="78">
        <f t="shared" si="0"/>
        <v>25</v>
      </c>
      <c r="J41" s="79">
        <f t="shared" si="1"/>
        <v>27.076070499946905</v>
      </c>
      <c r="K41" s="55">
        <v>1</v>
      </c>
      <c r="N41" s="74" t="s">
        <v>91</v>
      </c>
      <c r="XDP41" s="65"/>
    </row>
    <row r="42" spans="1:15 16344:16344" x14ac:dyDescent="0.25">
      <c r="A42" s="55">
        <v>35</v>
      </c>
      <c r="B42" s="54" t="s">
        <v>103</v>
      </c>
      <c r="C42" s="88">
        <v>2006</v>
      </c>
      <c r="D42" s="74" t="s">
        <v>17</v>
      </c>
      <c r="E42" s="77">
        <v>50.9</v>
      </c>
      <c r="F42" s="80">
        <v>20</v>
      </c>
      <c r="G42" s="80">
        <v>22.5</v>
      </c>
      <c r="H42" s="80">
        <v>25</v>
      </c>
      <c r="I42" s="78">
        <f t="shared" si="0"/>
        <v>25</v>
      </c>
      <c r="J42" s="79">
        <f t="shared" si="1"/>
        <v>25.092861150657452</v>
      </c>
      <c r="K42" s="55">
        <v>1</v>
      </c>
      <c r="L42" s="55"/>
      <c r="M42" s="55"/>
      <c r="N42" s="74" t="s">
        <v>88</v>
      </c>
      <c r="XDP42" s="65"/>
    </row>
    <row r="43" spans="1:15 16344:16344" x14ac:dyDescent="0.25">
      <c r="A43" s="55">
        <v>36</v>
      </c>
      <c r="B43" s="54" t="s">
        <v>200</v>
      </c>
      <c r="C43" s="88">
        <v>2004</v>
      </c>
      <c r="D43" s="74" t="s">
        <v>346</v>
      </c>
      <c r="E43" s="77">
        <v>58.75</v>
      </c>
      <c r="F43" s="80">
        <v>20</v>
      </c>
      <c r="G43" s="81">
        <v>25</v>
      </c>
      <c r="H43" s="80">
        <v>-30</v>
      </c>
      <c r="I43" s="78">
        <f t="shared" si="0"/>
        <v>25</v>
      </c>
      <c r="J43" s="79">
        <f t="shared" si="1"/>
        <v>21.740099431525195</v>
      </c>
      <c r="K43" s="55">
        <v>1</v>
      </c>
      <c r="N43" s="74" t="s">
        <v>386</v>
      </c>
    </row>
    <row r="44" spans="1:15 16344:16344" x14ac:dyDescent="0.25">
      <c r="A44" s="55">
        <v>37</v>
      </c>
      <c r="B44" s="54" t="s">
        <v>234</v>
      </c>
      <c r="C44" s="88">
        <v>2004</v>
      </c>
      <c r="D44" s="74" t="s">
        <v>346</v>
      </c>
      <c r="E44" s="57">
        <v>37</v>
      </c>
      <c r="F44" s="80">
        <v>-20</v>
      </c>
      <c r="G44" s="80">
        <v>22.5</v>
      </c>
      <c r="H44" s="80" t="s">
        <v>96</v>
      </c>
      <c r="I44" s="78">
        <f t="shared" si="0"/>
        <v>22.5</v>
      </c>
      <c r="J44" s="79">
        <f t="shared" si="1"/>
        <v>33.385164214301014</v>
      </c>
      <c r="K44" s="55">
        <v>1</v>
      </c>
      <c r="N44" s="74" t="s">
        <v>121</v>
      </c>
      <c r="XDP44" s="65"/>
    </row>
    <row r="45" spans="1:15 16344:16344" x14ac:dyDescent="0.25">
      <c r="A45" s="55">
        <v>38</v>
      </c>
      <c r="B45" s="54" t="s">
        <v>122</v>
      </c>
      <c r="C45" s="88">
        <v>2006</v>
      </c>
      <c r="D45" s="74" t="s">
        <v>387</v>
      </c>
      <c r="E45" s="77">
        <v>44.6</v>
      </c>
      <c r="F45" s="80">
        <v>20</v>
      </c>
      <c r="G45" s="80">
        <v>22.5</v>
      </c>
      <c r="H45" s="80" t="s">
        <v>96</v>
      </c>
      <c r="I45" s="78">
        <f t="shared" si="0"/>
        <v>22.5</v>
      </c>
      <c r="J45" s="79">
        <f t="shared" si="1"/>
        <v>26.222612338158797</v>
      </c>
      <c r="K45" s="55">
        <v>1</v>
      </c>
      <c r="N45" s="74" t="s">
        <v>17</v>
      </c>
      <c r="XDP45" s="65"/>
    </row>
    <row r="46" spans="1:15 16344:16344" x14ac:dyDescent="0.25">
      <c r="A46" s="55">
        <v>39</v>
      </c>
      <c r="B46" s="54" t="s">
        <v>89</v>
      </c>
      <c r="C46" s="88">
        <v>2006</v>
      </c>
      <c r="D46" s="74" t="s">
        <v>88</v>
      </c>
      <c r="E46" s="77">
        <v>44.7</v>
      </c>
      <c r="F46" s="88">
        <v>20</v>
      </c>
      <c r="G46" s="88">
        <v>22.5</v>
      </c>
      <c r="H46" s="88">
        <v>-25</v>
      </c>
      <c r="I46" s="78">
        <f t="shared" si="0"/>
        <v>22.5</v>
      </c>
      <c r="J46" s="79">
        <f t="shared" si="1"/>
        <v>26.152584606154129</v>
      </c>
      <c r="K46" s="55">
        <v>1</v>
      </c>
      <c r="L46" s="55"/>
      <c r="M46" s="55"/>
      <c r="N46" s="74" t="s">
        <v>23</v>
      </c>
      <c r="XDP46" s="65"/>
    </row>
    <row r="47" spans="1:15 16344:16344" x14ac:dyDescent="0.25">
      <c r="A47" s="55">
        <v>40</v>
      </c>
      <c r="B47" s="54" t="s">
        <v>106</v>
      </c>
      <c r="C47" s="88">
        <v>2006</v>
      </c>
      <c r="D47" s="74" t="s">
        <v>17</v>
      </c>
      <c r="E47" s="77">
        <v>35.1</v>
      </c>
      <c r="F47" s="88">
        <v>20</v>
      </c>
      <c r="G47" s="88" t="s">
        <v>96</v>
      </c>
      <c r="H47" s="88" t="s">
        <v>96</v>
      </c>
      <c r="I47" s="78">
        <f t="shared" si="0"/>
        <v>20</v>
      </c>
      <c r="J47" s="79">
        <f t="shared" si="1"/>
        <v>31.995744403151754</v>
      </c>
      <c r="K47" s="55">
        <v>1</v>
      </c>
      <c r="L47" s="55"/>
      <c r="M47" s="55"/>
      <c r="N47" s="74" t="s">
        <v>389</v>
      </c>
      <c r="XDP47" s="65"/>
    </row>
    <row r="48" spans="1:15 16344:16344" x14ac:dyDescent="0.25">
      <c r="A48" s="55">
        <v>41</v>
      </c>
      <c r="B48" s="54" t="s">
        <v>105</v>
      </c>
      <c r="C48" s="88">
        <v>2006</v>
      </c>
      <c r="D48" s="74" t="s">
        <v>17</v>
      </c>
      <c r="E48" s="77">
        <v>36.200000000000003</v>
      </c>
      <c r="F48" s="88">
        <v>20</v>
      </c>
      <c r="G48" s="88" t="s">
        <v>96</v>
      </c>
      <c r="H48" s="88" t="s">
        <v>96</v>
      </c>
      <c r="I48" s="78">
        <f t="shared" si="0"/>
        <v>20</v>
      </c>
      <c r="J48" s="79">
        <f t="shared" si="1"/>
        <v>30.603934541638857</v>
      </c>
      <c r="K48" s="55">
        <v>1</v>
      </c>
      <c r="L48" s="55"/>
      <c r="M48" s="55"/>
      <c r="N48" s="74" t="s">
        <v>390</v>
      </c>
      <c r="XDP48" s="65"/>
    </row>
    <row r="49" spans="1:14 16344:16344" x14ac:dyDescent="0.25">
      <c r="A49" s="55">
        <v>42</v>
      </c>
      <c r="B49" s="54" t="s">
        <v>115</v>
      </c>
      <c r="C49" s="88">
        <v>2006</v>
      </c>
      <c r="D49" s="74" t="s">
        <v>397</v>
      </c>
      <c r="E49" s="77">
        <v>41.9</v>
      </c>
      <c r="F49" s="88">
        <v>20</v>
      </c>
      <c r="G49" s="88" t="s">
        <v>96</v>
      </c>
      <c r="H49" s="88" t="s">
        <v>96</v>
      </c>
      <c r="I49" s="78">
        <f t="shared" si="0"/>
        <v>20</v>
      </c>
      <c r="J49" s="79">
        <f t="shared" si="1"/>
        <v>25.16460523747466</v>
      </c>
      <c r="K49" s="55">
        <v>1</v>
      </c>
      <c r="L49" s="55"/>
      <c r="M49" s="55"/>
      <c r="N49" s="74" t="s">
        <v>64</v>
      </c>
      <c r="XDP49" s="65"/>
    </row>
    <row r="50" spans="1:14 16344:16344" x14ac:dyDescent="0.25">
      <c r="A50" s="55">
        <v>43</v>
      </c>
      <c r="B50" s="54" t="s">
        <v>123</v>
      </c>
      <c r="C50" s="88">
        <v>2006</v>
      </c>
      <c r="D50" s="74" t="s">
        <v>102</v>
      </c>
      <c r="E50" s="77">
        <v>42.2</v>
      </c>
      <c r="F50" s="88">
        <v>20</v>
      </c>
      <c r="G50" s="88" t="s">
        <v>96</v>
      </c>
      <c r="H50" s="88" t="s">
        <v>96</v>
      </c>
      <c r="I50" s="78">
        <f t="shared" si="0"/>
        <v>20</v>
      </c>
      <c r="J50" s="79">
        <f t="shared" si="1"/>
        <v>24.940315498254314</v>
      </c>
      <c r="K50" s="55">
        <v>1</v>
      </c>
      <c r="N50" s="74" t="s">
        <v>410</v>
      </c>
      <c r="XDP50" s="65"/>
    </row>
    <row r="51" spans="1:14 16344:16344" x14ac:dyDescent="0.25">
      <c r="A51" s="55">
        <v>44</v>
      </c>
      <c r="B51" s="54" t="s">
        <v>111</v>
      </c>
      <c r="C51" s="88">
        <v>2006</v>
      </c>
      <c r="D51" s="74" t="s">
        <v>397</v>
      </c>
      <c r="E51" s="77">
        <v>45.7</v>
      </c>
      <c r="F51" s="88">
        <v>20</v>
      </c>
      <c r="G51" s="88" t="s">
        <v>96</v>
      </c>
      <c r="H51" s="88" t="s">
        <v>96</v>
      </c>
      <c r="I51" s="78">
        <f t="shared" si="0"/>
        <v>20</v>
      </c>
      <c r="J51" s="79">
        <f t="shared" si="1"/>
        <v>22.646731410310728</v>
      </c>
      <c r="K51" s="55">
        <v>1</v>
      </c>
      <c r="L51" s="55"/>
      <c r="M51" s="55"/>
      <c r="N51" s="74" t="s">
        <v>102</v>
      </c>
      <c r="XDP51" s="65"/>
    </row>
    <row r="52" spans="1:14 16344:16344" x14ac:dyDescent="0.25">
      <c r="A52" s="55">
        <v>45</v>
      </c>
      <c r="B52" s="54" t="s">
        <v>101</v>
      </c>
      <c r="C52" s="88">
        <v>2006</v>
      </c>
      <c r="D52" s="74" t="s">
        <v>102</v>
      </c>
      <c r="E52" s="77">
        <v>30.8</v>
      </c>
      <c r="F52" s="88">
        <v>-20</v>
      </c>
      <c r="G52" s="88" t="s">
        <v>96</v>
      </c>
      <c r="H52" s="88" t="s">
        <v>96</v>
      </c>
      <c r="I52" s="78">
        <v>0</v>
      </c>
      <c r="J52" s="79">
        <f t="shared" si="1"/>
        <v>0</v>
      </c>
      <c r="K52" s="55">
        <v>1</v>
      </c>
      <c r="L52" s="55"/>
      <c r="M52" s="55"/>
      <c r="N52" s="74" t="s">
        <v>388</v>
      </c>
      <c r="XDP52" s="65"/>
    </row>
    <row r="53" spans="1:14 16344:16344" x14ac:dyDescent="0.25">
      <c r="A53" s="101" t="s">
        <v>235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4 16344:16344" x14ac:dyDescent="0.25">
      <c r="A54" s="55">
        <v>1</v>
      </c>
      <c r="B54" s="54" t="s">
        <v>129</v>
      </c>
      <c r="C54" s="88">
        <v>2000</v>
      </c>
      <c r="D54" s="74" t="s">
        <v>67</v>
      </c>
      <c r="E54" s="77">
        <v>62.2</v>
      </c>
      <c r="F54" s="88">
        <v>70</v>
      </c>
      <c r="G54" s="88">
        <v>75</v>
      </c>
      <c r="H54" s="88">
        <v>-85</v>
      </c>
      <c r="I54" s="78">
        <f t="shared" ref="I54:I73" si="2">MAX(F54:H54)</f>
        <v>75</v>
      </c>
      <c r="J54" s="79">
        <f t="shared" ref="J54:J73" si="3">I54*500/(-216.0475144+16.2606339*E54+(-0.002388645)*E54^2+(-0.00113732)*E54^3+0.00000701863*E54^4+(-0.00000001291)*E54^5)</f>
        <v>61.935265653903414</v>
      </c>
      <c r="K54" s="55">
        <v>12</v>
      </c>
      <c r="L54" s="55"/>
      <c r="M54" s="55"/>
      <c r="XDP54" s="65"/>
    </row>
    <row r="55" spans="1:14 16344:16344" x14ac:dyDescent="0.25">
      <c r="A55" s="55">
        <v>2</v>
      </c>
      <c r="B55" s="54" t="s">
        <v>398</v>
      </c>
      <c r="C55" s="88">
        <v>2004</v>
      </c>
      <c r="D55" s="74" t="s">
        <v>67</v>
      </c>
      <c r="E55" s="77">
        <v>64.400000000000006</v>
      </c>
      <c r="F55" s="88">
        <v>-50</v>
      </c>
      <c r="G55" s="88">
        <v>60</v>
      </c>
      <c r="H55" s="88">
        <v>65</v>
      </c>
      <c r="I55" s="78">
        <f t="shared" si="2"/>
        <v>65</v>
      </c>
      <c r="J55" s="79">
        <f t="shared" si="3"/>
        <v>52.092689494149958</v>
      </c>
      <c r="K55" s="55">
        <v>9</v>
      </c>
      <c r="L55" s="55"/>
      <c r="M55" s="55"/>
      <c r="XDP55" s="65"/>
    </row>
    <row r="56" spans="1:14 16344:16344" x14ac:dyDescent="0.25">
      <c r="A56" s="55">
        <v>3</v>
      </c>
      <c r="B56" s="54" t="s">
        <v>135</v>
      </c>
      <c r="C56" s="88">
        <v>2003</v>
      </c>
      <c r="D56" s="74" t="s">
        <v>392</v>
      </c>
      <c r="E56" s="77">
        <v>61.3</v>
      </c>
      <c r="F56" s="88">
        <v>50</v>
      </c>
      <c r="G56" s="88">
        <v>55</v>
      </c>
      <c r="H56" s="88">
        <v>62.5</v>
      </c>
      <c r="I56" s="78">
        <f t="shared" si="2"/>
        <v>62.5</v>
      </c>
      <c r="J56" s="79">
        <f t="shared" si="3"/>
        <v>52.28321400652807</v>
      </c>
      <c r="K56" s="55">
        <v>8</v>
      </c>
      <c r="L56" s="55"/>
      <c r="M56" s="55"/>
      <c r="XDP56" s="65"/>
    </row>
    <row r="57" spans="1:14 16344:16344" x14ac:dyDescent="0.25">
      <c r="A57" s="55">
        <v>4</v>
      </c>
      <c r="B57" s="54" t="s">
        <v>131</v>
      </c>
      <c r="C57" s="88">
        <v>2003</v>
      </c>
      <c r="D57" s="74" t="s">
        <v>389</v>
      </c>
      <c r="E57" s="77">
        <v>60.55</v>
      </c>
      <c r="F57" s="88">
        <v>40</v>
      </c>
      <c r="G57" s="88">
        <v>50</v>
      </c>
      <c r="H57" s="88">
        <v>57.5</v>
      </c>
      <c r="I57" s="78">
        <f t="shared" si="2"/>
        <v>57.5</v>
      </c>
      <c r="J57" s="79">
        <f t="shared" si="3"/>
        <v>48.635429171203654</v>
      </c>
      <c r="K57" s="55">
        <v>7</v>
      </c>
      <c r="L57" s="55"/>
      <c r="M57" s="55"/>
      <c r="XDP57" s="65"/>
    </row>
    <row r="58" spans="1:14 16344:16344" x14ac:dyDescent="0.25">
      <c r="A58" s="55">
        <v>5</v>
      </c>
      <c r="B58" s="54" t="s">
        <v>238</v>
      </c>
      <c r="C58" s="88">
        <v>2003</v>
      </c>
      <c r="D58" s="74" t="s">
        <v>346</v>
      </c>
      <c r="E58" s="77">
        <v>64.900000000000006</v>
      </c>
      <c r="F58" s="88">
        <v>50</v>
      </c>
      <c r="G58" s="88">
        <v>52.5</v>
      </c>
      <c r="H58" s="88">
        <v>52.5</v>
      </c>
      <c r="I58" s="78">
        <f t="shared" si="2"/>
        <v>52.5</v>
      </c>
      <c r="J58" s="79">
        <f t="shared" si="3"/>
        <v>41.801846313081192</v>
      </c>
      <c r="K58" s="55">
        <v>6</v>
      </c>
      <c r="L58" s="55"/>
      <c r="M58" s="55"/>
      <c r="XDP58" s="65"/>
    </row>
    <row r="59" spans="1:14 16344:16344" x14ac:dyDescent="0.25">
      <c r="A59" s="55">
        <v>6</v>
      </c>
      <c r="B59" s="54" t="s">
        <v>132</v>
      </c>
      <c r="C59" s="88">
        <v>2004</v>
      </c>
      <c r="D59" s="74" t="s">
        <v>386</v>
      </c>
      <c r="E59" s="77">
        <v>60.7</v>
      </c>
      <c r="F59" s="88">
        <v>40</v>
      </c>
      <c r="G59" s="88">
        <v>50</v>
      </c>
      <c r="H59" s="88">
        <v>-60</v>
      </c>
      <c r="I59" s="78">
        <f t="shared" si="2"/>
        <v>50</v>
      </c>
      <c r="J59" s="79">
        <f t="shared" si="3"/>
        <v>42.197297488252524</v>
      </c>
      <c r="K59" s="55">
        <v>5</v>
      </c>
      <c r="L59" s="55"/>
      <c r="M59" s="55"/>
      <c r="XDP59" s="65"/>
    </row>
    <row r="60" spans="1:14 16344:16344" x14ac:dyDescent="0.25">
      <c r="A60" s="55">
        <v>7</v>
      </c>
      <c r="B60" s="54" t="s">
        <v>355</v>
      </c>
      <c r="C60" s="88">
        <v>2002</v>
      </c>
      <c r="D60" s="74" t="s">
        <v>64</v>
      </c>
      <c r="E60" s="77">
        <v>63.5</v>
      </c>
      <c r="F60" s="88">
        <v>45</v>
      </c>
      <c r="G60" s="88">
        <v>50</v>
      </c>
      <c r="H60" s="88" t="s">
        <v>96</v>
      </c>
      <c r="I60" s="78">
        <f t="shared" si="2"/>
        <v>50</v>
      </c>
      <c r="J60" s="79">
        <f t="shared" si="3"/>
        <v>40.554787912136156</v>
      </c>
      <c r="K60" s="55">
        <v>4</v>
      </c>
      <c r="L60" s="55"/>
      <c r="M60" s="55"/>
      <c r="XDP60" s="65"/>
    </row>
    <row r="61" spans="1:14 16344:16344" x14ac:dyDescent="0.25">
      <c r="A61" s="55">
        <v>8</v>
      </c>
      <c r="B61" s="54" t="s">
        <v>164</v>
      </c>
      <c r="C61" s="88">
        <v>2003</v>
      </c>
      <c r="D61" s="74" t="s">
        <v>67</v>
      </c>
      <c r="E61" s="77">
        <v>65.5</v>
      </c>
      <c r="F61" s="88">
        <v>50</v>
      </c>
      <c r="G61" s="88">
        <v>-55</v>
      </c>
      <c r="H61" s="88" t="s">
        <v>119</v>
      </c>
      <c r="I61" s="78">
        <f t="shared" si="2"/>
        <v>50</v>
      </c>
      <c r="J61" s="79">
        <f t="shared" si="3"/>
        <v>39.507048385890144</v>
      </c>
      <c r="K61" s="55">
        <v>3</v>
      </c>
      <c r="L61" s="55"/>
      <c r="M61" s="55"/>
      <c r="XDP61" s="65"/>
    </row>
    <row r="62" spans="1:14 16344:16344" x14ac:dyDescent="0.25">
      <c r="A62" s="55">
        <v>9</v>
      </c>
      <c r="B62" s="54" t="s">
        <v>248</v>
      </c>
      <c r="C62" s="88">
        <v>2003</v>
      </c>
      <c r="D62" s="74" t="s">
        <v>346</v>
      </c>
      <c r="E62" s="77">
        <v>59.75</v>
      </c>
      <c r="F62" s="88">
        <v>30</v>
      </c>
      <c r="G62" s="88">
        <v>35</v>
      </c>
      <c r="H62" s="88">
        <v>45</v>
      </c>
      <c r="I62" s="78">
        <f t="shared" si="2"/>
        <v>45</v>
      </c>
      <c r="J62" s="79">
        <f t="shared" si="3"/>
        <v>38.526204789786476</v>
      </c>
      <c r="K62" s="55">
        <v>2</v>
      </c>
      <c r="L62" s="55"/>
      <c r="M62" s="55"/>
      <c r="XDP62" s="65"/>
    </row>
    <row r="63" spans="1:14 16344:16344" x14ac:dyDescent="0.25">
      <c r="A63" s="55">
        <v>10</v>
      </c>
      <c r="B63" s="54" t="s">
        <v>246</v>
      </c>
      <c r="C63" s="88">
        <v>2002</v>
      </c>
      <c r="D63" s="74" t="s">
        <v>346</v>
      </c>
      <c r="E63" s="77">
        <v>64.95</v>
      </c>
      <c r="F63" s="88">
        <v>30</v>
      </c>
      <c r="G63" s="88">
        <v>35</v>
      </c>
      <c r="H63" s="88">
        <v>45</v>
      </c>
      <c r="I63" s="78">
        <f t="shared" si="2"/>
        <v>45</v>
      </c>
      <c r="J63" s="79">
        <f t="shared" si="3"/>
        <v>35.807047532642024</v>
      </c>
      <c r="K63" s="55">
        <v>1</v>
      </c>
      <c r="L63" s="55"/>
      <c r="M63" s="55"/>
      <c r="XDP63" s="65"/>
    </row>
    <row r="64" spans="1:14 16344:16344" x14ac:dyDescent="0.25">
      <c r="A64" s="55">
        <v>11</v>
      </c>
      <c r="B64" s="54" t="s">
        <v>356</v>
      </c>
      <c r="C64" s="88">
        <v>2002</v>
      </c>
      <c r="D64" s="74" t="s">
        <v>64</v>
      </c>
      <c r="E64" s="77">
        <v>65.5</v>
      </c>
      <c r="F64" s="88">
        <v>45</v>
      </c>
      <c r="G64" s="88">
        <v>-50</v>
      </c>
      <c r="H64" s="88" t="s">
        <v>96</v>
      </c>
      <c r="I64" s="78">
        <f t="shared" si="2"/>
        <v>45</v>
      </c>
      <c r="J64" s="79">
        <f t="shared" si="3"/>
        <v>35.556343547301125</v>
      </c>
      <c r="K64" s="55">
        <v>1</v>
      </c>
      <c r="L64" s="55"/>
      <c r="M64" s="55"/>
      <c r="XDP64" s="65"/>
    </row>
    <row r="65" spans="1:13 16344:16344" x14ac:dyDescent="0.25">
      <c r="A65" s="55">
        <v>12</v>
      </c>
      <c r="B65" s="54" t="s">
        <v>236</v>
      </c>
      <c r="C65" s="88">
        <v>2003</v>
      </c>
      <c r="D65" s="74" t="s">
        <v>346</v>
      </c>
      <c r="E65" s="77">
        <v>62.2</v>
      </c>
      <c r="F65" s="88">
        <v>40</v>
      </c>
      <c r="G65" s="88" t="s">
        <v>96</v>
      </c>
      <c r="H65" s="88" t="s">
        <v>96</v>
      </c>
      <c r="I65" s="78">
        <f t="shared" si="2"/>
        <v>40</v>
      </c>
      <c r="J65" s="79">
        <f t="shared" si="3"/>
        <v>33.032141682081821</v>
      </c>
      <c r="K65" s="55">
        <v>1</v>
      </c>
      <c r="L65" s="55"/>
      <c r="M65" s="55"/>
      <c r="XDP65" s="65"/>
    </row>
    <row r="66" spans="1:13 16344:16344" x14ac:dyDescent="0.25">
      <c r="A66" s="55">
        <v>13</v>
      </c>
      <c r="B66" s="54" t="s">
        <v>357</v>
      </c>
      <c r="C66" s="88">
        <v>2002</v>
      </c>
      <c r="D66" s="74" t="s">
        <v>64</v>
      </c>
      <c r="E66" s="77">
        <v>64.2</v>
      </c>
      <c r="F66" s="88">
        <v>40</v>
      </c>
      <c r="G66" s="88">
        <v>-45</v>
      </c>
      <c r="H66" s="88">
        <v>-45</v>
      </c>
      <c r="I66" s="78">
        <f t="shared" si="2"/>
        <v>40</v>
      </c>
      <c r="J66" s="79">
        <f t="shared" si="3"/>
        <v>32.141600364150854</v>
      </c>
      <c r="K66" s="55">
        <v>1</v>
      </c>
      <c r="L66" s="55"/>
      <c r="M66" s="55"/>
      <c r="XDP66" s="65"/>
    </row>
    <row r="67" spans="1:13 16344:16344" x14ac:dyDescent="0.25">
      <c r="A67" s="55">
        <v>14</v>
      </c>
      <c r="B67" s="54" t="s">
        <v>150</v>
      </c>
      <c r="C67" s="88">
        <v>2003</v>
      </c>
      <c r="D67" s="74" t="s">
        <v>387</v>
      </c>
      <c r="E67" s="77">
        <v>61.4</v>
      </c>
      <c r="F67" s="88">
        <v>30</v>
      </c>
      <c r="G67" s="88">
        <v>35</v>
      </c>
      <c r="H67" s="88">
        <v>37.5</v>
      </c>
      <c r="I67" s="78">
        <f t="shared" si="2"/>
        <v>37.5</v>
      </c>
      <c r="J67" s="79">
        <f t="shared" si="3"/>
        <v>31.324366261821854</v>
      </c>
      <c r="K67" s="55">
        <v>1</v>
      </c>
      <c r="L67" s="55"/>
      <c r="M67" s="55"/>
      <c r="XDP67" s="65"/>
    </row>
    <row r="68" spans="1:13 16344:16344" x14ac:dyDescent="0.25">
      <c r="A68" s="55">
        <v>15</v>
      </c>
      <c r="B68" s="54" t="s">
        <v>250</v>
      </c>
      <c r="C68" s="88">
        <v>2004</v>
      </c>
      <c r="D68" s="74" t="s">
        <v>346</v>
      </c>
      <c r="E68" s="77">
        <v>59.15</v>
      </c>
      <c r="F68" s="88">
        <v>25</v>
      </c>
      <c r="G68" s="88">
        <v>30</v>
      </c>
      <c r="H68" s="88">
        <v>35</v>
      </c>
      <c r="I68" s="78">
        <f t="shared" si="2"/>
        <v>35</v>
      </c>
      <c r="J68" s="79">
        <f t="shared" si="3"/>
        <v>30.2447974108557</v>
      </c>
      <c r="K68" s="55">
        <v>1</v>
      </c>
      <c r="L68" s="55"/>
      <c r="M68" s="55"/>
      <c r="XDP68" s="65"/>
    </row>
    <row r="69" spans="1:13 16344:16344" x14ac:dyDescent="0.25">
      <c r="A69" s="55">
        <v>16</v>
      </c>
      <c r="B69" s="54" t="s">
        <v>133</v>
      </c>
      <c r="C69" s="88">
        <v>2005</v>
      </c>
      <c r="D69" s="74" t="s">
        <v>391</v>
      </c>
      <c r="E69" s="77">
        <v>64.5</v>
      </c>
      <c r="F69" s="88">
        <v>35</v>
      </c>
      <c r="G69" s="88">
        <v>-45</v>
      </c>
      <c r="H69" s="88" t="s">
        <v>119</v>
      </c>
      <c r="I69" s="78">
        <f t="shared" si="2"/>
        <v>35</v>
      </c>
      <c r="J69" s="79">
        <f t="shared" si="3"/>
        <v>28.01317049424744</v>
      </c>
      <c r="K69" s="55">
        <v>1</v>
      </c>
      <c r="L69" s="55"/>
      <c r="M69" s="55"/>
      <c r="XDP69" s="65"/>
    </row>
    <row r="70" spans="1:13 16344:16344" x14ac:dyDescent="0.25">
      <c r="A70" s="55">
        <v>17</v>
      </c>
      <c r="B70" s="54" t="s">
        <v>244</v>
      </c>
      <c r="C70" s="88">
        <v>2005</v>
      </c>
      <c r="D70" s="74" t="s">
        <v>346</v>
      </c>
      <c r="E70" s="77">
        <v>62.3</v>
      </c>
      <c r="F70" s="88">
        <v>20</v>
      </c>
      <c r="G70" s="88">
        <v>25</v>
      </c>
      <c r="H70" s="88">
        <v>30</v>
      </c>
      <c r="I70" s="78">
        <f t="shared" si="2"/>
        <v>30</v>
      </c>
      <c r="J70" s="79">
        <f t="shared" si="3"/>
        <v>24.739193476116139</v>
      </c>
      <c r="K70" s="55">
        <v>1</v>
      </c>
      <c r="L70" s="55"/>
      <c r="M70" s="55"/>
      <c r="XDP70" s="65"/>
    </row>
    <row r="71" spans="1:13 16344:16344" x14ac:dyDescent="0.25">
      <c r="A71" s="55">
        <v>18</v>
      </c>
      <c r="B71" s="54" t="s">
        <v>239</v>
      </c>
      <c r="C71" s="88">
        <v>2003</v>
      </c>
      <c r="D71" s="74" t="s">
        <v>346</v>
      </c>
      <c r="E71" s="77">
        <v>62.9</v>
      </c>
      <c r="F71" s="88">
        <v>25</v>
      </c>
      <c r="G71" s="88">
        <v>27.5</v>
      </c>
      <c r="H71" s="88">
        <v>30</v>
      </c>
      <c r="I71" s="78">
        <f t="shared" si="2"/>
        <v>30</v>
      </c>
      <c r="J71" s="79">
        <f t="shared" si="3"/>
        <v>24.533158924110641</v>
      </c>
      <c r="K71" s="55">
        <v>1</v>
      </c>
      <c r="L71" s="55"/>
      <c r="M71" s="55"/>
      <c r="XDP71" s="65"/>
    </row>
    <row r="72" spans="1:13 16344:16344" x14ac:dyDescent="0.25">
      <c r="A72" s="55">
        <v>19</v>
      </c>
      <c r="B72" s="54" t="s">
        <v>130</v>
      </c>
      <c r="C72" s="88">
        <v>2006</v>
      </c>
      <c r="D72" s="74" t="s">
        <v>388</v>
      </c>
      <c r="E72" s="77">
        <v>65.099999999999994</v>
      </c>
      <c r="F72" s="88">
        <v>30</v>
      </c>
      <c r="G72" s="88" t="s">
        <v>96</v>
      </c>
      <c r="H72" s="88" t="s">
        <v>96</v>
      </c>
      <c r="I72" s="78">
        <f t="shared" si="2"/>
        <v>30</v>
      </c>
      <c r="J72" s="79">
        <f t="shared" si="3"/>
        <v>23.825363859142566</v>
      </c>
      <c r="K72" s="55">
        <v>1</v>
      </c>
      <c r="L72" s="55"/>
      <c r="M72" s="55"/>
      <c r="XDP72" s="65"/>
    </row>
    <row r="73" spans="1:13 16344:16344" x14ac:dyDescent="0.25">
      <c r="A73" s="55">
        <v>20</v>
      </c>
      <c r="B73" s="54" t="s">
        <v>241</v>
      </c>
      <c r="C73" s="88">
        <v>2005</v>
      </c>
      <c r="D73" s="74" t="s">
        <v>346</v>
      </c>
      <c r="E73" s="77">
        <v>61.1</v>
      </c>
      <c r="F73" s="88">
        <v>20</v>
      </c>
      <c r="G73" s="88">
        <v>25</v>
      </c>
      <c r="H73" s="88" t="s">
        <v>243</v>
      </c>
      <c r="I73" s="78">
        <f t="shared" si="2"/>
        <v>25</v>
      </c>
      <c r="J73" s="79">
        <f t="shared" si="3"/>
        <v>20.974476348093727</v>
      </c>
      <c r="K73" s="55">
        <v>1</v>
      </c>
      <c r="L73" s="55"/>
      <c r="M73" s="55"/>
      <c r="XDP73" s="65"/>
    </row>
    <row r="74" spans="1:13 16344:16344" x14ac:dyDescent="0.25">
      <c r="A74" s="101" t="s">
        <v>137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3 16344:16344" x14ac:dyDescent="0.25">
      <c r="A75" s="55">
        <v>1</v>
      </c>
      <c r="B75" s="54" t="s">
        <v>141</v>
      </c>
      <c r="C75" s="88">
        <v>2001</v>
      </c>
      <c r="D75" s="74" t="s">
        <v>121</v>
      </c>
      <c r="E75" s="77">
        <v>73.3</v>
      </c>
      <c r="F75" s="88">
        <v>95</v>
      </c>
      <c r="G75" s="88">
        <v>100</v>
      </c>
      <c r="H75" s="88">
        <v>105</v>
      </c>
      <c r="I75" s="78">
        <f t="shared" ref="I75:I100" si="4">MAX(F75:H75)</f>
        <v>105</v>
      </c>
      <c r="J75" s="79">
        <f t="shared" ref="J75:J101" si="5">I75*500/(-216.0475144+16.2606339*E75+(-0.002388645)*E75^2+(-0.00113732)*E75^3+0.00000701863*E75^4+(-0.00000001291)*E75^5)</f>
        <v>76.042358761552805</v>
      </c>
      <c r="K75" s="55">
        <v>12</v>
      </c>
      <c r="L75" s="55"/>
      <c r="M75" s="55"/>
      <c r="XDP75" s="65"/>
    </row>
    <row r="76" spans="1:13 16344:16344" x14ac:dyDescent="0.25">
      <c r="A76" s="55">
        <v>2</v>
      </c>
      <c r="B76" s="54" t="s">
        <v>138</v>
      </c>
      <c r="C76" s="88">
        <v>2000</v>
      </c>
      <c r="D76" s="74" t="s">
        <v>67</v>
      </c>
      <c r="E76" s="77">
        <v>70.900000000000006</v>
      </c>
      <c r="F76" s="88">
        <v>70</v>
      </c>
      <c r="G76" s="88">
        <v>77.5</v>
      </c>
      <c r="H76" s="88">
        <v>87.5</v>
      </c>
      <c r="I76" s="78">
        <f t="shared" si="4"/>
        <v>87.5</v>
      </c>
      <c r="J76" s="79">
        <f t="shared" si="5"/>
        <v>64.939321938464872</v>
      </c>
      <c r="K76" s="55">
        <v>9</v>
      </c>
      <c r="L76" s="55"/>
      <c r="M76" s="55"/>
      <c r="XDP76" s="65"/>
    </row>
    <row r="77" spans="1:13 16344:16344" x14ac:dyDescent="0.25">
      <c r="A77" s="55">
        <v>3</v>
      </c>
      <c r="B77" s="54" t="s">
        <v>159</v>
      </c>
      <c r="C77" s="88">
        <v>2000</v>
      </c>
      <c r="D77" s="74" t="s">
        <v>393</v>
      </c>
      <c r="E77" s="77">
        <v>72</v>
      </c>
      <c r="F77" s="88">
        <v>40</v>
      </c>
      <c r="G77" s="88">
        <v>50</v>
      </c>
      <c r="H77" s="88">
        <v>80</v>
      </c>
      <c r="I77" s="78">
        <f t="shared" si="4"/>
        <v>80</v>
      </c>
      <c r="J77" s="79">
        <f t="shared" si="5"/>
        <v>58.696568676043874</v>
      </c>
      <c r="K77" s="55">
        <v>8</v>
      </c>
      <c r="L77" s="55"/>
      <c r="M77" s="55"/>
      <c r="XDP77" s="65"/>
    </row>
    <row r="78" spans="1:13 16344:16344" x14ac:dyDescent="0.25">
      <c r="A78" s="55">
        <v>4</v>
      </c>
      <c r="B78" s="54" t="s">
        <v>157</v>
      </c>
      <c r="C78" s="88">
        <v>2003</v>
      </c>
      <c r="D78" s="74" t="s">
        <v>394</v>
      </c>
      <c r="E78" s="77">
        <v>67</v>
      </c>
      <c r="F78" s="88">
        <v>65</v>
      </c>
      <c r="G78" s="88">
        <v>75</v>
      </c>
      <c r="H78" s="88">
        <v>-77.5</v>
      </c>
      <c r="I78" s="78">
        <f t="shared" si="4"/>
        <v>75</v>
      </c>
      <c r="J78" s="79">
        <f t="shared" si="5"/>
        <v>58.172751832759431</v>
      </c>
      <c r="K78" s="55">
        <v>7</v>
      </c>
      <c r="L78" s="55"/>
      <c r="M78" s="55"/>
      <c r="XDP78" s="65"/>
    </row>
    <row r="79" spans="1:13 16344:16344" x14ac:dyDescent="0.25">
      <c r="A79" s="55">
        <v>5</v>
      </c>
      <c r="B79" s="54" t="s">
        <v>152</v>
      </c>
      <c r="C79" s="88">
        <v>2001</v>
      </c>
      <c r="D79" s="74" t="s">
        <v>386</v>
      </c>
      <c r="E79" s="77">
        <v>70.2</v>
      </c>
      <c r="F79" s="88">
        <v>35</v>
      </c>
      <c r="G79" s="88">
        <v>50</v>
      </c>
      <c r="H79" s="88">
        <v>75</v>
      </c>
      <c r="I79" s="78">
        <f t="shared" si="4"/>
        <v>75</v>
      </c>
      <c r="J79" s="79">
        <f t="shared" si="5"/>
        <v>56.081851790257453</v>
      </c>
      <c r="K79" s="55">
        <v>6</v>
      </c>
      <c r="L79" s="55"/>
      <c r="M79" s="55"/>
      <c r="XDP79" s="65"/>
    </row>
    <row r="80" spans="1:13 16344:16344" x14ac:dyDescent="0.25">
      <c r="A80" s="55">
        <v>6</v>
      </c>
      <c r="B80" s="54" t="s">
        <v>147</v>
      </c>
      <c r="C80" s="88">
        <v>2000</v>
      </c>
      <c r="D80" s="74" t="s">
        <v>121</v>
      </c>
      <c r="E80" s="77">
        <v>69.45</v>
      </c>
      <c r="F80" s="88">
        <v>65</v>
      </c>
      <c r="G80" s="88">
        <v>70</v>
      </c>
      <c r="H80" s="88">
        <v>-75</v>
      </c>
      <c r="I80" s="78">
        <f t="shared" si="4"/>
        <v>70</v>
      </c>
      <c r="J80" s="79">
        <f t="shared" si="5"/>
        <v>52.776082602965737</v>
      </c>
      <c r="K80" s="55">
        <v>5</v>
      </c>
      <c r="L80" s="55"/>
      <c r="M80" s="55"/>
      <c r="XDP80" s="65"/>
    </row>
    <row r="81" spans="1:13 16344:16344" x14ac:dyDescent="0.25">
      <c r="A81" s="55">
        <v>7</v>
      </c>
      <c r="B81" s="54" t="s">
        <v>360</v>
      </c>
      <c r="C81" s="88">
        <v>2002</v>
      </c>
      <c r="D81" s="74" t="s">
        <v>64</v>
      </c>
      <c r="E81" s="77">
        <v>73.3</v>
      </c>
      <c r="F81" s="88">
        <v>-70</v>
      </c>
      <c r="G81" s="88">
        <v>70</v>
      </c>
      <c r="H81" s="88" t="s">
        <v>96</v>
      </c>
      <c r="I81" s="78">
        <f t="shared" si="4"/>
        <v>70</v>
      </c>
      <c r="J81" s="79">
        <f t="shared" si="5"/>
        <v>50.694905841035201</v>
      </c>
      <c r="K81" s="55">
        <v>4</v>
      </c>
      <c r="L81" s="55"/>
      <c r="M81" s="55"/>
      <c r="XDP81" s="65"/>
    </row>
    <row r="82" spans="1:13 16344:16344" x14ac:dyDescent="0.25">
      <c r="A82" s="55">
        <v>8</v>
      </c>
      <c r="B82" s="54" t="s">
        <v>361</v>
      </c>
      <c r="C82" s="88">
        <v>2002</v>
      </c>
      <c r="D82" s="74" t="s">
        <v>64</v>
      </c>
      <c r="E82" s="77">
        <v>69.400000000000006</v>
      </c>
      <c r="F82" s="88">
        <v>60</v>
      </c>
      <c r="G82" s="88">
        <v>65</v>
      </c>
      <c r="H82" s="88">
        <v>-70</v>
      </c>
      <c r="I82" s="78">
        <f t="shared" si="4"/>
        <v>65</v>
      </c>
      <c r="J82" s="79">
        <f t="shared" si="5"/>
        <v>49.033639934438149</v>
      </c>
      <c r="K82" s="55">
        <v>3</v>
      </c>
      <c r="L82" s="55"/>
      <c r="M82" s="55"/>
      <c r="XDP82" s="65"/>
    </row>
    <row r="83" spans="1:13 16344:16344" x14ac:dyDescent="0.25">
      <c r="A83" s="55">
        <v>9</v>
      </c>
      <c r="B83" s="54" t="s">
        <v>371</v>
      </c>
      <c r="C83" s="88">
        <v>2002</v>
      </c>
      <c r="D83" s="74" t="s">
        <v>64</v>
      </c>
      <c r="E83" s="77">
        <v>70.2</v>
      </c>
      <c r="F83" s="88">
        <v>50</v>
      </c>
      <c r="G83" s="88">
        <v>65</v>
      </c>
      <c r="H83" s="88">
        <v>-70</v>
      </c>
      <c r="I83" s="78">
        <f t="shared" si="4"/>
        <v>65</v>
      </c>
      <c r="J83" s="79">
        <f t="shared" si="5"/>
        <v>48.604271551556458</v>
      </c>
      <c r="K83" s="55">
        <v>2</v>
      </c>
      <c r="L83" s="55"/>
      <c r="M83" s="55"/>
      <c r="XDP83" s="65"/>
    </row>
    <row r="84" spans="1:13 16344:16344" x14ac:dyDescent="0.25">
      <c r="A84" s="55">
        <v>10</v>
      </c>
      <c r="B84" s="54" t="s">
        <v>140</v>
      </c>
      <c r="C84" s="88">
        <v>2000</v>
      </c>
      <c r="D84" s="74" t="s">
        <v>67</v>
      </c>
      <c r="E84" s="77">
        <v>70.349999999999994</v>
      </c>
      <c r="F84" s="88">
        <v>57.5</v>
      </c>
      <c r="G84" s="88">
        <v>60</v>
      </c>
      <c r="H84" s="88">
        <v>62.5</v>
      </c>
      <c r="I84" s="78">
        <f t="shared" si="4"/>
        <v>62.5</v>
      </c>
      <c r="J84" s="79">
        <f t="shared" si="5"/>
        <v>46.659055881358491</v>
      </c>
      <c r="K84" s="55">
        <v>1</v>
      </c>
      <c r="L84" s="55"/>
      <c r="M84" s="55"/>
      <c r="XDP84" s="65"/>
    </row>
    <row r="85" spans="1:13 16344:16344" x14ac:dyDescent="0.25">
      <c r="A85" s="55">
        <v>11</v>
      </c>
      <c r="B85" s="54" t="s">
        <v>370</v>
      </c>
      <c r="C85" s="88">
        <v>2002</v>
      </c>
      <c r="D85" s="74" t="s">
        <v>64</v>
      </c>
      <c r="E85" s="77">
        <v>68.7</v>
      </c>
      <c r="F85" s="88">
        <v>50</v>
      </c>
      <c r="G85" s="88">
        <v>55</v>
      </c>
      <c r="H85" s="88">
        <v>60</v>
      </c>
      <c r="I85" s="78">
        <f t="shared" si="4"/>
        <v>60</v>
      </c>
      <c r="J85" s="79">
        <f t="shared" si="5"/>
        <v>45.620197140564187</v>
      </c>
      <c r="K85" s="55">
        <v>1</v>
      </c>
      <c r="L85" s="55"/>
      <c r="M85" s="55"/>
      <c r="XDP85" s="65"/>
    </row>
    <row r="86" spans="1:13 16344:16344" x14ac:dyDescent="0.25">
      <c r="A86" s="55">
        <v>12</v>
      </c>
      <c r="B86" s="54" t="s">
        <v>161</v>
      </c>
      <c r="C86" s="88">
        <v>2003</v>
      </c>
      <c r="D86" s="74" t="s">
        <v>393</v>
      </c>
      <c r="E86" s="77">
        <v>69.349999999999994</v>
      </c>
      <c r="F86" s="88">
        <v>60</v>
      </c>
      <c r="G86" s="88">
        <v>-70</v>
      </c>
      <c r="H86" s="88">
        <v>-70</v>
      </c>
      <c r="I86" s="78">
        <f t="shared" si="4"/>
        <v>60</v>
      </c>
      <c r="J86" s="79">
        <f t="shared" si="5"/>
        <v>45.287055947045864</v>
      </c>
      <c r="K86" s="55">
        <v>1</v>
      </c>
      <c r="L86" s="55"/>
      <c r="M86" s="55"/>
      <c r="XDP86" s="65"/>
    </row>
    <row r="87" spans="1:13 16344:16344" x14ac:dyDescent="0.25">
      <c r="A87" s="55">
        <v>13</v>
      </c>
      <c r="B87" s="54" t="s">
        <v>146</v>
      </c>
      <c r="C87" s="88">
        <v>2005</v>
      </c>
      <c r="D87" s="74" t="s">
        <v>95</v>
      </c>
      <c r="E87" s="77">
        <v>69.400000000000006</v>
      </c>
      <c r="F87" s="88">
        <v>40</v>
      </c>
      <c r="G87" s="88">
        <v>50</v>
      </c>
      <c r="H87" s="88">
        <v>60</v>
      </c>
      <c r="I87" s="78">
        <f t="shared" si="4"/>
        <v>60</v>
      </c>
      <c r="J87" s="79">
        <f t="shared" si="5"/>
        <v>45.26182147794291</v>
      </c>
      <c r="K87" s="55">
        <v>1</v>
      </c>
      <c r="L87" s="55"/>
      <c r="M87" s="55"/>
      <c r="XDP87" s="65"/>
    </row>
    <row r="88" spans="1:13 16344:16344" x14ac:dyDescent="0.25">
      <c r="A88" s="55">
        <v>14</v>
      </c>
      <c r="B88" s="54" t="s">
        <v>142</v>
      </c>
      <c r="C88" s="88">
        <v>2001</v>
      </c>
      <c r="D88" s="74" t="s">
        <v>95</v>
      </c>
      <c r="E88" s="77">
        <v>69.7</v>
      </c>
      <c r="F88" s="88">
        <v>60</v>
      </c>
      <c r="G88" s="88">
        <v>-70</v>
      </c>
      <c r="H88" s="88" t="s">
        <v>96</v>
      </c>
      <c r="I88" s="78">
        <f t="shared" si="4"/>
        <v>60</v>
      </c>
      <c r="J88" s="79">
        <f t="shared" si="5"/>
        <v>45.111569202531818</v>
      </c>
      <c r="K88" s="55">
        <v>1</v>
      </c>
      <c r="L88" s="55"/>
      <c r="M88" s="55"/>
      <c r="XDP88" s="65"/>
    </row>
    <row r="89" spans="1:13 16344:16344" x14ac:dyDescent="0.25">
      <c r="A89" s="55">
        <v>15</v>
      </c>
      <c r="B89" s="54" t="s">
        <v>372</v>
      </c>
      <c r="C89" s="88">
        <v>2002</v>
      </c>
      <c r="D89" s="74" t="s">
        <v>64</v>
      </c>
      <c r="E89" s="77">
        <v>71.8</v>
      </c>
      <c r="F89" s="88">
        <v>40</v>
      </c>
      <c r="G89" s="88">
        <v>50</v>
      </c>
      <c r="H89" s="88">
        <v>60</v>
      </c>
      <c r="I89" s="78">
        <f t="shared" si="4"/>
        <v>60</v>
      </c>
      <c r="J89" s="79">
        <f t="shared" si="5"/>
        <v>44.112905056085644</v>
      </c>
      <c r="K89" s="55">
        <v>1</v>
      </c>
      <c r="L89" s="55"/>
      <c r="M89" s="55"/>
      <c r="XDP89" s="65"/>
    </row>
    <row r="90" spans="1:13 16344:16344" x14ac:dyDescent="0.25">
      <c r="A90" s="55">
        <v>16</v>
      </c>
      <c r="B90" s="54" t="s">
        <v>385</v>
      </c>
      <c r="C90" s="88">
        <v>2003</v>
      </c>
      <c r="D90" s="74" t="s">
        <v>67</v>
      </c>
      <c r="E90" s="77">
        <v>67.45</v>
      </c>
      <c r="F90" s="88">
        <v>50</v>
      </c>
      <c r="G90" s="88">
        <v>-60</v>
      </c>
      <c r="H90" s="88" t="s">
        <v>96</v>
      </c>
      <c r="I90" s="78">
        <f t="shared" si="4"/>
        <v>50</v>
      </c>
      <c r="J90" s="79">
        <f t="shared" si="5"/>
        <v>38.573660875652124</v>
      </c>
      <c r="K90" s="55">
        <v>1</v>
      </c>
      <c r="L90" s="55"/>
      <c r="M90" s="55"/>
      <c r="XDP90" s="65"/>
    </row>
    <row r="91" spans="1:13 16344:16344" x14ac:dyDescent="0.25">
      <c r="A91" s="55">
        <v>17</v>
      </c>
      <c r="B91" s="54" t="s">
        <v>373</v>
      </c>
      <c r="C91" s="88">
        <v>2002</v>
      </c>
      <c r="D91" s="74" t="s">
        <v>64</v>
      </c>
      <c r="E91" s="77">
        <v>72.400000000000006</v>
      </c>
      <c r="F91" s="88">
        <v>50</v>
      </c>
      <c r="G91" s="88">
        <v>-70</v>
      </c>
      <c r="H91" s="88">
        <v>-70</v>
      </c>
      <c r="I91" s="78">
        <f t="shared" si="4"/>
        <v>50</v>
      </c>
      <c r="J91" s="79">
        <f t="shared" si="5"/>
        <v>36.536480025729048</v>
      </c>
      <c r="K91" s="55">
        <v>1</v>
      </c>
      <c r="L91" s="55"/>
      <c r="M91" s="55"/>
      <c r="XDP91" s="65"/>
    </row>
    <row r="92" spans="1:13 16344:16344" x14ac:dyDescent="0.25">
      <c r="A92" s="55">
        <v>18</v>
      </c>
      <c r="B92" s="54" t="s">
        <v>145</v>
      </c>
      <c r="C92" s="88">
        <v>2003</v>
      </c>
      <c r="D92" s="74" t="s">
        <v>389</v>
      </c>
      <c r="E92" s="77">
        <v>73.95</v>
      </c>
      <c r="F92" s="88">
        <v>40</v>
      </c>
      <c r="G92" s="88">
        <v>50</v>
      </c>
      <c r="H92" s="88">
        <v>-62.5</v>
      </c>
      <c r="I92" s="78">
        <f t="shared" si="4"/>
        <v>50</v>
      </c>
      <c r="J92" s="79">
        <f t="shared" si="5"/>
        <v>35.982938106271384</v>
      </c>
      <c r="K92" s="55">
        <v>1</v>
      </c>
      <c r="L92" s="55"/>
      <c r="M92" s="55"/>
      <c r="XDP92" s="65"/>
    </row>
    <row r="93" spans="1:13 16344:16344" x14ac:dyDescent="0.25">
      <c r="A93" s="55">
        <v>19</v>
      </c>
      <c r="B93" s="54" t="s">
        <v>144</v>
      </c>
      <c r="C93" s="88">
        <v>2001</v>
      </c>
      <c r="D93" s="74" t="s">
        <v>389</v>
      </c>
      <c r="E93" s="77">
        <v>71.849999999999994</v>
      </c>
      <c r="F93" s="88">
        <v>35</v>
      </c>
      <c r="G93" s="88">
        <v>40</v>
      </c>
      <c r="H93" s="88">
        <v>45</v>
      </c>
      <c r="I93" s="78">
        <f t="shared" si="4"/>
        <v>45</v>
      </c>
      <c r="J93" s="79">
        <f t="shared" si="5"/>
        <v>33.067659495508714</v>
      </c>
      <c r="K93" s="55">
        <v>1</v>
      </c>
      <c r="L93" s="55"/>
      <c r="M93" s="55"/>
      <c r="XDP93" s="65"/>
    </row>
    <row r="94" spans="1:13 16344:16344" x14ac:dyDescent="0.25">
      <c r="A94" s="55">
        <v>20</v>
      </c>
      <c r="B94" s="54" t="s">
        <v>252</v>
      </c>
      <c r="C94" s="88">
        <v>2002</v>
      </c>
      <c r="D94" s="74" t="s">
        <v>346</v>
      </c>
      <c r="E94" s="77">
        <v>71.2</v>
      </c>
      <c r="F94" s="88">
        <v>25</v>
      </c>
      <c r="G94" s="88">
        <v>35</v>
      </c>
      <c r="H94" s="88">
        <v>40</v>
      </c>
      <c r="I94" s="78">
        <f t="shared" si="4"/>
        <v>40</v>
      </c>
      <c r="J94" s="79">
        <f t="shared" si="5"/>
        <v>29.592699614165323</v>
      </c>
      <c r="K94" s="55">
        <v>1</v>
      </c>
      <c r="L94" s="55"/>
      <c r="M94" s="55"/>
      <c r="XDP94" s="65"/>
    </row>
    <row r="95" spans="1:13 16344:16344" x14ac:dyDescent="0.25">
      <c r="A95" s="55">
        <v>21</v>
      </c>
      <c r="B95" s="54" t="s">
        <v>143</v>
      </c>
      <c r="C95" s="88">
        <v>2006</v>
      </c>
      <c r="D95" s="74" t="s">
        <v>388</v>
      </c>
      <c r="E95" s="77">
        <v>68.599999999999994</v>
      </c>
      <c r="F95" s="88">
        <v>30</v>
      </c>
      <c r="G95" s="88">
        <v>35</v>
      </c>
      <c r="H95" s="88" t="s">
        <v>96</v>
      </c>
      <c r="I95" s="78">
        <f t="shared" si="4"/>
        <v>35</v>
      </c>
      <c r="J95" s="79">
        <f t="shared" si="5"/>
        <v>26.642175739943845</v>
      </c>
      <c r="K95" s="55">
        <v>1</v>
      </c>
      <c r="L95" s="55"/>
      <c r="M95" s="55"/>
      <c r="XDP95" s="65"/>
    </row>
    <row r="96" spans="1:13 16344:16344" x14ac:dyDescent="0.25">
      <c r="A96" s="55">
        <v>22</v>
      </c>
      <c r="B96" s="54" t="s">
        <v>257</v>
      </c>
      <c r="C96" s="88">
        <v>2005</v>
      </c>
      <c r="D96" s="74" t="s">
        <v>346</v>
      </c>
      <c r="E96" s="77">
        <v>70.900000000000006</v>
      </c>
      <c r="F96" s="88">
        <v>30</v>
      </c>
      <c r="G96" s="88">
        <v>35</v>
      </c>
      <c r="H96" s="88">
        <v>35</v>
      </c>
      <c r="I96" s="78">
        <f t="shared" si="4"/>
        <v>35</v>
      </c>
      <c r="J96" s="79">
        <f t="shared" si="5"/>
        <v>25.975728775385949</v>
      </c>
      <c r="K96" s="55">
        <v>1</v>
      </c>
      <c r="L96" s="55"/>
      <c r="M96" s="55"/>
      <c r="XDP96" s="65"/>
    </row>
    <row r="97" spans="1:13 16344:16344" x14ac:dyDescent="0.25">
      <c r="A97" s="55">
        <v>23</v>
      </c>
      <c r="B97" s="54" t="s">
        <v>149</v>
      </c>
      <c r="C97" s="88">
        <v>2002</v>
      </c>
      <c r="D97" s="74" t="s">
        <v>387</v>
      </c>
      <c r="E97" s="77">
        <v>67</v>
      </c>
      <c r="F97" s="88">
        <v>32.5</v>
      </c>
      <c r="G97" s="88">
        <v>-70</v>
      </c>
      <c r="H97" s="88">
        <v>-70</v>
      </c>
      <c r="I97" s="78">
        <f t="shared" si="4"/>
        <v>32.5</v>
      </c>
      <c r="J97" s="79">
        <f t="shared" si="5"/>
        <v>25.208192460862421</v>
      </c>
      <c r="K97" s="55">
        <v>1</v>
      </c>
      <c r="L97" s="55"/>
      <c r="M97" s="55"/>
      <c r="XDP97" s="65"/>
    </row>
    <row r="98" spans="1:13 16344:16344" x14ac:dyDescent="0.25">
      <c r="A98" s="55">
        <v>24</v>
      </c>
      <c r="B98" s="54" t="s">
        <v>151</v>
      </c>
      <c r="C98" s="88">
        <v>2005</v>
      </c>
      <c r="D98" s="74" t="s">
        <v>387</v>
      </c>
      <c r="E98" s="77">
        <v>66.7</v>
      </c>
      <c r="F98" s="88">
        <v>25</v>
      </c>
      <c r="G98" s="88">
        <v>27.5</v>
      </c>
      <c r="H98" s="88">
        <v>30</v>
      </c>
      <c r="I98" s="78">
        <f t="shared" si="4"/>
        <v>30</v>
      </c>
      <c r="J98" s="79">
        <f t="shared" si="5"/>
        <v>23.353782513993732</v>
      </c>
      <c r="K98" s="55">
        <v>1</v>
      </c>
      <c r="L98" s="55"/>
      <c r="M98" s="55"/>
      <c r="XDP98" s="65"/>
    </row>
    <row r="99" spans="1:13 16344:16344" x14ac:dyDescent="0.25">
      <c r="A99" s="55">
        <v>25</v>
      </c>
      <c r="B99" s="54" t="s">
        <v>253</v>
      </c>
      <c r="C99" s="88">
        <v>2004</v>
      </c>
      <c r="D99" s="74" t="s">
        <v>346</v>
      </c>
      <c r="E99" s="77">
        <v>70.05</v>
      </c>
      <c r="F99" s="88">
        <v>20</v>
      </c>
      <c r="G99" s="88" t="s">
        <v>207</v>
      </c>
      <c r="H99" s="88">
        <v>30</v>
      </c>
      <c r="I99" s="78">
        <f t="shared" si="4"/>
        <v>30</v>
      </c>
      <c r="J99" s="79">
        <f t="shared" si="5"/>
        <v>22.469372798447878</v>
      </c>
      <c r="K99" s="55">
        <v>1</v>
      </c>
      <c r="L99" s="55"/>
      <c r="M99" s="55"/>
      <c r="XDP99" s="65"/>
    </row>
    <row r="100" spans="1:13 16344:16344" x14ac:dyDescent="0.25">
      <c r="A100" s="55">
        <v>26</v>
      </c>
      <c r="B100" s="54" t="s">
        <v>255</v>
      </c>
      <c r="C100" s="88">
        <v>2004</v>
      </c>
      <c r="D100" s="74" t="s">
        <v>346</v>
      </c>
      <c r="E100" s="77">
        <v>67.650000000000006</v>
      </c>
      <c r="F100" s="88">
        <v>20</v>
      </c>
      <c r="G100" s="88">
        <v>25</v>
      </c>
      <c r="H100" s="88">
        <v>25</v>
      </c>
      <c r="I100" s="78">
        <f t="shared" si="4"/>
        <v>25</v>
      </c>
      <c r="J100" s="79">
        <f t="shared" si="5"/>
        <v>19.241237766074381</v>
      </c>
      <c r="K100" s="55">
        <v>1</v>
      </c>
      <c r="L100" s="55"/>
      <c r="M100" s="55"/>
      <c r="XDP100" s="65"/>
    </row>
    <row r="101" spans="1:13 16344:16344" x14ac:dyDescent="0.25">
      <c r="A101" s="55">
        <v>27</v>
      </c>
      <c r="B101" s="54" t="s">
        <v>162</v>
      </c>
      <c r="C101" s="88">
        <v>2001</v>
      </c>
      <c r="D101" s="74" t="s">
        <v>395</v>
      </c>
      <c r="E101" s="77">
        <v>69.900000000000006</v>
      </c>
      <c r="F101" s="88">
        <v>-70</v>
      </c>
      <c r="G101" s="88">
        <v>-70</v>
      </c>
      <c r="H101" s="88" t="s">
        <v>96</v>
      </c>
      <c r="I101" s="78">
        <v>0</v>
      </c>
      <c r="J101" s="79">
        <f t="shared" si="5"/>
        <v>0</v>
      </c>
      <c r="K101" s="55">
        <v>1</v>
      </c>
      <c r="L101" s="55"/>
      <c r="M101" s="55"/>
      <c r="XDP101" s="65"/>
    </row>
    <row r="102" spans="1:13 16344:16344" x14ac:dyDescent="0.25">
      <c r="A102" s="101" t="s">
        <v>259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3 16344:16344" x14ac:dyDescent="0.25">
      <c r="A103" s="58">
        <v>1</v>
      </c>
      <c r="B103" s="76" t="s">
        <v>399</v>
      </c>
      <c r="C103" s="59">
        <v>2001</v>
      </c>
      <c r="D103" s="74" t="s">
        <v>67</v>
      </c>
      <c r="E103" s="60">
        <v>77.599999999999994</v>
      </c>
      <c r="F103" s="59">
        <v>90</v>
      </c>
      <c r="G103" s="59">
        <v>92.5</v>
      </c>
      <c r="H103" s="59">
        <v>95</v>
      </c>
      <c r="I103" s="78">
        <f>MAX(F103:H103)</f>
        <v>95</v>
      </c>
      <c r="J103" s="79">
        <f>I103*500/(-216.0475144+16.2606339*E103+(-0.002388645)*E103^2+(-0.00113732)*E103^3+0.00000701863*E103^4+(-0.00000001291)*E103^5)</f>
        <v>66.145261028239474</v>
      </c>
      <c r="K103" s="112">
        <v>12</v>
      </c>
    </row>
    <row r="104" spans="1:13 16344:16344" x14ac:dyDescent="0.25">
      <c r="A104" s="58"/>
      <c r="B104" s="76"/>
      <c r="C104" s="59"/>
      <c r="D104" s="74"/>
      <c r="E104" s="60"/>
      <c r="F104" s="59"/>
      <c r="G104" s="59"/>
      <c r="H104" s="59"/>
      <c r="I104" s="78"/>
      <c r="J104" s="79"/>
      <c r="K104" s="59"/>
    </row>
    <row r="105" spans="1:13 16344:16344" x14ac:dyDescent="0.25">
      <c r="A105" s="58"/>
      <c r="B105" s="76"/>
      <c r="C105" s="59"/>
      <c r="D105" s="74"/>
      <c r="E105" s="60"/>
      <c r="F105" s="59"/>
      <c r="G105" s="59"/>
      <c r="H105" s="59"/>
      <c r="I105" s="78"/>
      <c r="J105" s="79"/>
      <c r="K105" s="59"/>
    </row>
    <row r="106" spans="1:13 16344:16344" x14ac:dyDescent="0.25">
      <c r="A106" s="58" t="s">
        <v>400</v>
      </c>
      <c r="B106" s="76" t="s">
        <v>409</v>
      </c>
      <c r="C106" s="59">
        <v>2001</v>
      </c>
      <c r="D106" s="74" t="s">
        <v>17</v>
      </c>
      <c r="E106" s="60">
        <v>80.099999999999994</v>
      </c>
      <c r="F106" s="59">
        <v>70</v>
      </c>
      <c r="G106" s="59">
        <v>80</v>
      </c>
      <c r="H106" s="59">
        <v>85</v>
      </c>
      <c r="I106" s="78">
        <f t="shared" ref="I106:I117" si="6">MAX(F106:H106)</f>
        <v>85</v>
      </c>
      <c r="J106" s="79">
        <f t="shared" ref="J106:J117" si="7">I106*500/(-216.0475144+16.2606339*E106+(-0.002388645)*E106^2+(-0.00113732)*E106^3+0.00000701863*E106^4+(-0.00000001291)*E106^5)</f>
        <v>57.983738947918461</v>
      </c>
      <c r="K106" s="59"/>
    </row>
    <row r="107" spans="1:13 16344:16344" x14ac:dyDescent="0.25">
      <c r="A107" s="58" t="s">
        <v>421</v>
      </c>
      <c r="B107" s="76" t="s">
        <v>401</v>
      </c>
      <c r="C107" s="59">
        <v>2000</v>
      </c>
      <c r="D107" s="74" t="s">
        <v>67</v>
      </c>
      <c r="E107" s="60">
        <v>78.2</v>
      </c>
      <c r="F107" s="59">
        <v>72.5</v>
      </c>
      <c r="G107" s="59">
        <v>75</v>
      </c>
      <c r="H107" s="59">
        <v>80</v>
      </c>
      <c r="I107" s="78">
        <f t="shared" si="6"/>
        <v>80</v>
      </c>
      <c r="J107" s="79">
        <f t="shared" si="7"/>
        <v>55.419839981875342</v>
      </c>
      <c r="K107" s="59"/>
    </row>
    <row r="108" spans="1:13 16344:16344" x14ac:dyDescent="0.25">
      <c r="A108" s="55" t="s">
        <v>422</v>
      </c>
      <c r="B108" s="54" t="s">
        <v>375</v>
      </c>
      <c r="C108" s="88">
        <v>2002</v>
      </c>
      <c r="D108" s="74" t="s">
        <v>64</v>
      </c>
      <c r="E108" s="77">
        <v>79.2</v>
      </c>
      <c r="F108" s="88">
        <v>65</v>
      </c>
      <c r="G108" s="88">
        <v>70</v>
      </c>
      <c r="H108" s="88">
        <v>72.5</v>
      </c>
      <c r="I108" s="78">
        <f t="shared" si="6"/>
        <v>72.5</v>
      </c>
      <c r="J108" s="79">
        <f t="shared" si="7"/>
        <v>49.812856636025096</v>
      </c>
      <c r="K108" s="55"/>
      <c r="L108" s="55"/>
      <c r="M108" s="55"/>
      <c r="XDP108" s="65"/>
    </row>
    <row r="109" spans="1:13 16344:16344" x14ac:dyDescent="0.25">
      <c r="A109" s="58" t="s">
        <v>423</v>
      </c>
      <c r="B109" s="54" t="s">
        <v>377</v>
      </c>
      <c r="C109" s="88">
        <v>2002</v>
      </c>
      <c r="D109" s="74" t="s">
        <v>64</v>
      </c>
      <c r="E109" s="77">
        <v>75.5</v>
      </c>
      <c r="F109" s="88">
        <v>60</v>
      </c>
      <c r="G109" s="88">
        <v>70</v>
      </c>
      <c r="H109" s="88">
        <v>-75</v>
      </c>
      <c r="I109" s="78">
        <f t="shared" si="6"/>
        <v>70</v>
      </c>
      <c r="J109" s="79">
        <f t="shared" si="7"/>
        <v>49.650200767769689</v>
      </c>
      <c r="K109" s="55"/>
      <c r="L109" s="55"/>
      <c r="M109" s="55"/>
      <c r="XDP109" s="65"/>
    </row>
    <row r="110" spans="1:13 16344:16344" x14ac:dyDescent="0.25">
      <c r="A110" s="55" t="s">
        <v>424</v>
      </c>
      <c r="B110" s="54" t="s">
        <v>374</v>
      </c>
      <c r="C110" s="88">
        <v>2002</v>
      </c>
      <c r="D110" s="74" t="s">
        <v>64</v>
      </c>
      <c r="E110" s="77">
        <v>77.7</v>
      </c>
      <c r="F110" s="88">
        <v>50</v>
      </c>
      <c r="G110" s="88">
        <v>60</v>
      </c>
      <c r="H110" s="88">
        <v>70</v>
      </c>
      <c r="I110" s="78">
        <f t="shared" si="6"/>
        <v>70</v>
      </c>
      <c r="J110" s="79">
        <f t="shared" si="7"/>
        <v>48.697147903647142</v>
      </c>
      <c r="K110" s="55"/>
      <c r="L110" s="55"/>
      <c r="M110" s="55"/>
      <c r="XDP110" s="65"/>
    </row>
    <row r="111" spans="1:13 16344:16344" x14ac:dyDescent="0.25">
      <c r="A111" s="58" t="s">
        <v>425</v>
      </c>
      <c r="B111" s="54" t="s">
        <v>376</v>
      </c>
      <c r="C111" s="88">
        <v>2002</v>
      </c>
      <c r="D111" s="74" t="s">
        <v>64</v>
      </c>
      <c r="E111" s="77">
        <v>78.5</v>
      </c>
      <c r="F111" s="88">
        <v>60</v>
      </c>
      <c r="G111" s="88">
        <v>-65</v>
      </c>
      <c r="H111" s="88">
        <v>-65</v>
      </c>
      <c r="I111" s="78">
        <f t="shared" si="6"/>
        <v>60</v>
      </c>
      <c r="J111" s="79">
        <f t="shared" si="7"/>
        <v>41.461277715201909</v>
      </c>
      <c r="K111" s="55"/>
      <c r="L111" s="55"/>
      <c r="M111" s="55"/>
      <c r="XDP111" s="65"/>
    </row>
    <row r="112" spans="1:13 16344:16344" x14ac:dyDescent="0.25">
      <c r="A112" s="55" t="s">
        <v>426</v>
      </c>
      <c r="B112" s="54" t="s">
        <v>266</v>
      </c>
      <c r="C112" s="88">
        <v>2003</v>
      </c>
      <c r="D112" s="74" t="s">
        <v>346</v>
      </c>
      <c r="E112" s="77">
        <v>74.25</v>
      </c>
      <c r="F112" s="88">
        <v>30</v>
      </c>
      <c r="G112" s="88">
        <v>35</v>
      </c>
      <c r="H112" s="88">
        <v>45</v>
      </c>
      <c r="I112" s="78">
        <f t="shared" si="6"/>
        <v>45</v>
      </c>
      <c r="J112" s="79">
        <f t="shared" si="7"/>
        <v>32.291937375490654</v>
      </c>
      <c r="K112" s="55"/>
      <c r="L112" s="55"/>
      <c r="M112" s="55"/>
      <c r="XDP112" s="65"/>
    </row>
    <row r="113" spans="1:13 16344:16344" x14ac:dyDescent="0.25">
      <c r="A113" s="58" t="s">
        <v>427</v>
      </c>
      <c r="B113" s="54" t="s">
        <v>263</v>
      </c>
      <c r="C113" s="88">
        <v>2004</v>
      </c>
      <c r="D113" s="74" t="s">
        <v>346</v>
      </c>
      <c r="E113" s="77">
        <v>80</v>
      </c>
      <c r="F113" s="88">
        <v>20</v>
      </c>
      <c r="G113" s="88">
        <v>25</v>
      </c>
      <c r="H113" s="88">
        <v>45</v>
      </c>
      <c r="I113" s="78">
        <f t="shared" si="6"/>
        <v>45</v>
      </c>
      <c r="J113" s="79">
        <f t="shared" si="7"/>
        <v>30.721436557574258</v>
      </c>
      <c r="K113" s="55"/>
      <c r="L113" s="55"/>
      <c r="M113" s="55"/>
      <c r="XDP113" s="65"/>
    </row>
    <row r="114" spans="1:13 16344:16344" x14ac:dyDescent="0.25">
      <c r="A114" s="55" t="s">
        <v>428</v>
      </c>
      <c r="B114" s="54" t="s">
        <v>260</v>
      </c>
      <c r="C114" s="88">
        <v>2003</v>
      </c>
      <c r="D114" s="74" t="s">
        <v>346</v>
      </c>
      <c r="E114" s="77">
        <v>82.9</v>
      </c>
      <c r="F114" s="88">
        <v>40</v>
      </c>
      <c r="G114" s="88">
        <v>-52.5</v>
      </c>
      <c r="H114" s="88">
        <v>-52.5</v>
      </c>
      <c r="I114" s="78">
        <f t="shared" si="6"/>
        <v>40</v>
      </c>
      <c r="J114" s="79">
        <f t="shared" si="7"/>
        <v>26.719079278297553</v>
      </c>
      <c r="K114" s="55"/>
      <c r="L114" s="55"/>
      <c r="M114" s="55"/>
      <c r="XDP114" s="65"/>
    </row>
    <row r="115" spans="1:13 16344:16344" x14ac:dyDescent="0.25">
      <c r="A115" s="58" t="s">
        <v>429</v>
      </c>
      <c r="B115" s="54" t="s">
        <v>261</v>
      </c>
      <c r="C115" s="88">
        <v>2004</v>
      </c>
      <c r="D115" s="74" t="s">
        <v>346</v>
      </c>
      <c r="E115" s="77">
        <v>74.3</v>
      </c>
      <c r="F115" s="88">
        <v>20</v>
      </c>
      <c r="G115" s="88">
        <v>25</v>
      </c>
      <c r="H115" s="88">
        <v>35</v>
      </c>
      <c r="I115" s="78">
        <f t="shared" si="6"/>
        <v>35</v>
      </c>
      <c r="J115" s="79">
        <f t="shared" si="7"/>
        <v>25.104022035656847</v>
      </c>
      <c r="K115" s="55"/>
      <c r="L115" s="55"/>
      <c r="M115" s="55"/>
      <c r="XDP115" s="65"/>
    </row>
    <row r="116" spans="1:13 16344:16344" x14ac:dyDescent="0.25">
      <c r="A116" s="55" t="s">
        <v>430</v>
      </c>
      <c r="B116" s="76" t="s">
        <v>406</v>
      </c>
      <c r="C116" s="59">
        <v>2006</v>
      </c>
      <c r="D116" s="74" t="s">
        <v>407</v>
      </c>
      <c r="E116" s="60">
        <v>74.7</v>
      </c>
      <c r="F116" s="59">
        <v>30</v>
      </c>
      <c r="G116" s="59">
        <v>40</v>
      </c>
      <c r="H116" s="59">
        <v>45</v>
      </c>
      <c r="I116" s="78">
        <f t="shared" si="6"/>
        <v>45</v>
      </c>
      <c r="J116" s="79">
        <f t="shared" si="7"/>
        <v>32.155052388398744</v>
      </c>
      <c r="K116" s="59"/>
    </row>
    <row r="117" spans="1:13 16344:16344" x14ac:dyDescent="0.25">
      <c r="A117" s="58" t="s">
        <v>431</v>
      </c>
      <c r="B117" s="76" t="s">
        <v>408</v>
      </c>
      <c r="C117" s="59">
        <v>2006</v>
      </c>
      <c r="D117" s="74" t="s">
        <v>407</v>
      </c>
      <c r="E117" s="60">
        <v>75.5</v>
      </c>
      <c r="F117" s="59">
        <v>30</v>
      </c>
      <c r="G117" s="59">
        <v>40</v>
      </c>
      <c r="H117" s="59">
        <v>40</v>
      </c>
      <c r="I117" s="78">
        <f t="shared" si="6"/>
        <v>40</v>
      </c>
      <c r="J117" s="79">
        <f t="shared" si="7"/>
        <v>28.371543295868392</v>
      </c>
      <c r="K117" s="59"/>
    </row>
    <row r="118" spans="1:13 16344:16344" x14ac:dyDescent="0.25">
      <c r="A118" s="58"/>
      <c r="B118" s="76"/>
      <c r="C118" s="59"/>
      <c r="D118" s="74"/>
      <c r="E118" s="60"/>
      <c r="F118" s="59"/>
      <c r="G118" s="59"/>
      <c r="H118" s="59"/>
      <c r="I118" s="59"/>
      <c r="J118" s="59"/>
      <c r="K118" s="59"/>
    </row>
    <row r="119" spans="1:13 16344:16344" x14ac:dyDescent="0.25">
      <c r="A119" s="101" t="s">
        <v>165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3 16344:16344" x14ac:dyDescent="0.25">
      <c r="A120" s="58">
        <v>1</v>
      </c>
      <c r="B120" s="76"/>
      <c r="C120" s="59"/>
      <c r="D120" s="74"/>
      <c r="E120" s="60"/>
      <c r="F120" s="59"/>
      <c r="G120" s="59"/>
      <c r="H120" s="59"/>
      <c r="I120" s="59"/>
      <c r="J120" s="59"/>
      <c r="K120" s="59"/>
    </row>
    <row r="121" spans="1:13 16344:16344" x14ac:dyDescent="0.25">
      <c r="A121" s="58">
        <v>2</v>
      </c>
      <c r="B121" s="76"/>
      <c r="C121" s="59"/>
      <c r="D121" s="74"/>
      <c r="E121" s="60"/>
      <c r="F121" s="59"/>
      <c r="G121" s="59"/>
      <c r="H121" s="59"/>
      <c r="I121" s="59"/>
      <c r="J121" s="59"/>
      <c r="K121" s="59"/>
    </row>
    <row r="122" spans="1:13 16344:16344" x14ac:dyDescent="0.25">
      <c r="A122" s="58">
        <v>3</v>
      </c>
      <c r="B122" s="76" t="s">
        <v>402</v>
      </c>
      <c r="C122" s="59">
        <v>2001</v>
      </c>
      <c r="D122" s="74" t="s">
        <v>67</v>
      </c>
      <c r="E122" s="60">
        <v>84.8</v>
      </c>
      <c r="F122" s="59">
        <v>85</v>
      </c>
      <c r="G122" s="59">
        <v>-87.5</v>
      </c>
      <c r="H122" s="59">
        <v>-87.5</v>
      </c>
      <c r="I122" s="78">
        <f>MAX(F122:H122)</f>
        <v>85</v>
      </c>
      <c r="J122" s="79">
        <f>I122*500/(-216.0475144+16.2606339*E122+(-0.002388645)*E122^2+(-0.00113732)*E122^3+0.00000701863*E122^4+(-0.00000001291)*E122^5)</f>
        <v>56.033960656779314</v>
      </c>
      <c r="K122" s="112">
        <v>8</v>
      </c>
    </row>
    <row r="123" spans="1:13 16344:16344" x14ac:dyDescent="0.25">
      <c r="A123" s="58"/>
      <c r="B123" s="76"/>
      <c r="C123" s="59"/>
      <c r="D123" s="74"/>
      <c r="E123" s="60"/>
      <c r="F123" s="59"/>
      <c r="G123" s="59"/>
      <c r="H123" s="59"/>
      <c r="I123" s="59"/>
      <c r="J123" s="59"/>
      <c r="K123" s="59"/>
    </row>
    <row r="124" spans="1:13 16344:16344" x14ac:dyDescent="0.25">
      <c r="A124" s="58"/>
      <c r="B124" s="76"/>
      <c r="C124" s="59"/>
      <c r="D124" s="74"/>
      <c r="E124" s="60"/>
      <c r="F124" s="59"/>
      <c r="G124" s="59"/>
      <c r="H124" s="59"/>
      <c r="I124" s="59"/>
      <c r="J124" s="59"/>
      <c r="K124" s="59"/>
    </row>
    <row r="125" spans="1:13 16344:16344" x14ac:dyDescent="0.25">
      <c r="A125" s="101" t="s">
        <v>404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3 16344:16344" x14ac:dyDescent="0.25">
      <c r="A126" s="58">
        <v>1</v>
      </c>
      <c r="B126" s="76"/>
      <c r="C126" s="98"/>
      <c r="D126" s="98"/>
    </row>
    <row r="127" spans="1:13 16344:16344" x14ac:dyDescent="0.25">
      <c r="A127" s="58">
        <v>2</v>
      </c>
      <c r="B127" s="76" t="s">
        <v>405</v>
      </c>
      <c r="C127" s="88">
        <v>2002</v>
      </c>
      <c r="D127" s="54" t="s">
        <v>387</v>
      </c>
      <c r="E127">
        <v>96</v>
      </c>
      <c r="F127">
        <v>50</v>
      </c>
      <c r="G127">
        <v>60</v>
      </c>
      <c r="H127">
        <v>-65</v>
      </c>
      <c r="I127" s="78">
        <f>MAX(F127:H127)</f>
        <v>60</v>
      </c>
      <c r="J127" s="79">
        <f>I127*500/(-216.0475144+16.2606339*E127+(-0.002388645)*E127^2+(-0.00113732)*E127^3+0.00000701863*E127^4+(-0.00000001291)*E127^5)</f>
        <v>37.147472825907002</v>
      </c>
      <c r="K127" s="112">
        <v>9</v>
      </c>
    </row>
    <row r="128" spans="1:13 16344:16344" x14ac:dyDescent="0.25">
      <c r="A128" s="58">
        <v>3</v>
      </c>
      <c r="B128" s="76"/>
      <c r="C128" s="88"/>
      <c r="D128" s="88"/>
    </row>
    <row r="129" spans="1:13 16344:16344" x14ac:dyDescent="0.25">
      <c r="A129" s="58"/>
      <c r="B129" s="76"/>
      <c r="C129" s="98"/>
      <c r="D129" s="98"/>
    </row>
    <row r="130" spans="1:13 16344:16344" x14ac:dyDescent="0.25">
      <c r="A130" s="58"/>
      <c r="B130" s="76"/>
      <c r="C130" s="98"/>
      <c r="D130" s="98"/>
    </row>
    <row r="132" spans="1:13 16344:16344" x14ac:dyDescent="0.25">
      <c r="A132" s="99" t="s">
        <v>187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</row>
    <row r="133" spans="1:13 16344:16344" x14ac:dyDescent="0.25">
      <c r="A133" s="101" t="s">
        <v>269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3 16344:16344" x14ac:dyDescent="0.25">
      <c r="A134" s="55">
        <v>1</v>
      </c>
      <c r="B134" s="54" t="s">
        <v>70</v>
      </c>
      <c r="C134" s="88">
        <v>2002</v>
      </c>
      <c r="D134" s="74" t="s">
        <v>71</v>
      </c>
      <c r="E134" s="77">
        <v>53.75</v>
      </c>
      <c r="F134" s="88">
        <v>37.5</v>
      </c>
      <c r="G134" s="88">
        <v>40</v>
      </c>
      <c r="H134" s="88" t="s">
        <v>96</v>
      </c>
      <c r="I134" s="78">
        <f t="shared" ref="I134:I168" si="8">MAX(F134:H134)</f>
        <v>40</v>
      </c>
      <c r="J134" s="79">
        <f t="shared" ref="J134:J171" si="9">I134*500/(-216.0475144+16.2606339*E134+(-0.002388645)*E134^2+(-0.00113732)*E134^3+0.00000701863*E134^4+(-0.00000001291)*E134^5)</f>
        <v>37.933397291601104</v>
      </c>
      <c r="K134" s="55">
        <v>12</v>
      </c>
      <c r="L134" s="55"/>
      <c r="M134" s="55"/>
      <c r="XDP134" s="65"/>
    </row>
    <row r="135" spans="1:13 16344:16344" x14ac:dyDescent="0.25">
      <c r="A135" s="55">
        <v>2</v>
      </c>
      <c r="B135" s="54" t="s">
        <v>63</v>
      </c>
      <c r="C135" s="88">
        <v>2002</v>
      </c>
      <c r="D135" s="74" t="s">
        <v>64</v>
      </c>
      <c r="E135" s="77">
        <v>55.4</v>
      </c>
      <c r="F135" s="88">
        <v>40</v>
      </c>
      <c r="G135" s="88" t="s">
        <v>96</v>
      </c>
      <c r="H135" s="88" t="s">
        <v>96</v>
      </c>
      <c r="I135" s="78">
        <f t="shared" si="8"/>
        <v>40</v>
      </c>
      <c r="J135" s="79">
        <f t="shared" si="9"/>
        <v>36.80145018590423</v>
      </c>
      <c r="K135" s="55">
        <v>9</v>
      </c>
      <c r="L135" s="55"/>
      <c r="M135" s="55"/>
      <c r="XDP135" s="65"/>
    </row>
    <row r="136" spans="1:13 16344:16344" x14ac:dyDescent="0.25">
      <c r="A136" s="55">
        <v>3</v>
      </c>
      <c r="B136" s="54" t="s">
        <v>38</v>
      </c>
      <c r="C136" s="88">
        <v>2003</v>
      </c>
      <c r="D136" s="74" t="s">
        <v>39</v>
      </c>
      <c r="E136" s="77">
        <v>49.35</v>
      </c>
      <c r="F136" s="88">
        <v>25</v>
      </c>
      <c r="G136" s="88">
        <v>35</v>
      </c>
      <c r="H136" s="88">
        <v>37.5</v>
      </c>
      <c r="I136" s="78">
        <f t="shared" si="8"/>
        <v>37.5</v>
      </c>
      <c r="J136" s="79">
        <f t="shared" si="9"/>
        <v>38.920142533887429</v>
      </c>
      <c r="K136" s="55">
        <v>8</v>
      </c>
      <c r="L136" s="55"/>
      <c r="M136" s="55"/>
      <c r="XDP136" s="65"/>
    </row>
    <row r="137" spans="1:13 16344:16344" x14ac:dyDescent="0.25">
      <c r="A137" s="55">
        <v>4</v>
      </c>
      <c r="B137" s="54" t="s">
        <v>30</v>
      </c>
      <c r="C137" s="88">
        <v>2004</v>
      </c>
      <c r="D137" s="74" t="s">
        <v>67</v>
      </c>
      <c r="E137" s="77">
        <v>47</v>
      </c>
      <c r="F137" s="88">
        <v>25</v>
      </c>
      <c r="G137" s="88">
        <v>30</v>
      </c>
      <c r="H137" s="88">
        <v>35</v>
      </c>
      <c r="I137" s="78">
        <f t="shared" si="8"/>
        <v>35</v>
      </c>
      <c r="J137" s="79">
        <f t="shared" si="9"/>
        <v>38.365950820611225</v>
      </c>
      <c r="K137" s="55">
        <v>7</v>
      </c>
      <c r="L137" s="55"/>
      <c r="M137" s="55"/>
      <c r="XDP137" s="65"/>
    </row>
    <row r="138" spans="1:13 16344:16344" x14ac:dyDescent="0.25">
      <c r="A138" s="55">
        <v>5</v>
      </c>
      <c r="B138" s="54" t="s">
        <v>28</v>
      </c>
      <c r="C138" s="88">
        <v>2004</v>
      </c>
      <c r="D138" s="74" t="s">
        <v>23</v>
      </c>
      <c r="E138" s="77">
        <v>49.2</v>
      </c>
      <c r="F138" s="88">
        <v>25</v>
      </c>
      <c r="G138" s="88">
        <v>30</v>
      </c>
      <c r="H138" s="88">
        <v>30</v>
      </c>
      <c r="I138" s="78">
        <f t="shared" si="8"/>
        <v>30</v>
      </c>
      <c r="J138" s="79">
        <f t="shared" si="9"/>
        <v>31.240380378739722</v>
      </c>
      <c r="K138" s="55">
        <v>6</v>
      </c>
      <c r="L138" s="55"/>
      <c r="M138" s="55"/>
      <c r="XDP138" s="65"/>
    </row>
    <row r="139" spans="1:13 16344:16344" x14ac:dyDescent="0.25">
      <c r="A139" s="55">
        <v>6</v>
      </c>
      <c r="B139" s="54" t="s">
        <v>276</v>
      </c>
      <c r="C139" s="88">
        <v>2004</v>
      </c>
      <c r="D139" s="74" t="s">
        <v>346</v>
      </c>
      <c r="E139" s="77">
        <v>52.5</v>
      </c>
      <c r="F139" s="88">
        <v>20</v>
      </c>
      <c r="G139" s="88">
        <v>25</v>
      </c>
      <c r="H139" s="88">
        <v>30</v>
      </c>
      <c r="I139" s="78">
        <f t="shared" si="8"/>
        <v>30</v>
      </c>
      <c r="J139" s="79">
        <f t="shared" si="9"/>
        <v>29.146064894318638</v>
      </c>
      <c r="K139" s="55">
        <v>5</v>
      </c>
      <c r="L139" s="55"/>
      <c r="M139" s="55"/>
      <c r="XDP139" s="65"/>
    </row>
    <row r="140" spans="1:13 16344:16344" x14ac:dyDescent="0.25">
      <c r="A140" s="55">
        <v>7</v>
      </c>
      <c r="B140" s="54" t="s">
        <v>362</v>
      </c>
      <c r="C140" s="88">
        <v>2002</v>
      </c>
      <c r="D140" s="74" t="s">
        <v>64</v>
      </c>
      <c r="E140" s="77">
        <v>54.5</v>
      </c>
      <c r="F140" s="88">
        <v>25</v>
      </c>
      <c r="G140" s="88">
        <v>30</v>
      </c>
      <c r="H140" s="88" t="s">
        <v>96</v>
      </c>
      <c r="I140" s="78">
        <f t="shared" si="8"/>
        <v>30</v>
      </c>
      <c r="J140" s="79">
        <f t="shared" si="9"/>
        <v>28.054791148895955</v>
      </c>
      <c r="K140" s="55">
        <v>4</v>
      </c>
      <c r="L140" s="55"/>
      <c r="M140" s="55"/>
      <c r="XDP140" s="65"/>
    </row>
    <row r="141" spans="1:13 16344:16344" x14ac:dyDescent="0.25">
      <c r="A141" s="55">
        <v>8</v>
      </c>
      <c r="B141" s="54" t="s">
        <v>354</v>
      </c>
      <c r="C141" s="88">
        <v>2002</v>
      </c>
      <c r="D141" s="74" t="s">
        <v>64</v>
      </c>
      <c r="E141" s="77">
        <v>55.9</v>
      </c>
      <c r="F141" s="88">
        <v>25</v>
      </c>
      <c r="G141" s="88">
        <v>27.5</v>
      </c>
      <c r="H141" s="88" t="s">
        <v>96</v>
      </c>
      <c r="I141" s="78">
        <f t="shared" si="8"/>
        <v>27.5</v>
      </c>
      <c r="J141" s="79">
        <f t="shared" si="9"/>
        <v>25.078398120460609</v>
      </c>
      <c r="K141" s="55">
        <v>3</v>
      </c>
      <c r="L141" s="55"/>
      <c r="M141" s="55"/>
      <c r="XDP141" s="65"/>
    </row>
    <row r="142" spans="1:13 16344:16344" x14ac:dyDescent="0.25">
      <c r="A142" s="55">
        <v>9</v>
      </c>
      <c r="B142" s="54" t="s">
        <v>280</v>
      </c>
      <c r="C142" s="88">
        <v>2005</v>
      </c>
      <c r="D142" s="74" t="s">
        <v>346</v>
      </c>
      <c r="E142" s="77">
        <v>47</v>
      </c>
      <c r="F142" s="88">
        <v>20</v>
      </c>
      <c r="G142" s="88" t="s">
        <v>224</v>
      </c>
      <c r="H142" s="88">
        <v>25</v>
      </c>
      <c r="I142" s="78">
        <f t="shared" si="8"/>
        <v>25</v>
      </c>
      <c r="J142" s="79">
        <f t="shared" si="9"/>
        <v>27.404250586150877</v>
      </c>
      <c r="K142" s="55">
        <v>2</v>
      </c>
      <c r="L142" s="55"/>
      <c r="M142" s="55"/>
      <c r="XDP142" s="65"/>
    </row>
    <row r="143" spans="1:13 16344:16344" x14ac:dyDescent="0.25">
      <c r="A143" s="55">
        <v>10</v>
      </c>
      <c r="B143" s="54" t="s">
        <v>299</v>
      </c>
      <c r="C143" s="88">
        <v>2003</v>
      </c>
      <c r="D143" s="74" t="s">
        <v>346</v>
      </c>
      <c r="E143" s="77">
        <v>50.35</v>
      </c>
      <c r="F143" s="88">
        <v>20</v>
      </c>
      <c r="G143" s="88" t="s">
        <v>224</v>
      </c>
      <c r="H143" s="88">
        <v>25</v>
      </c>
      <c r="I143" s="78">
        <f t="shared" si="8"/>
        <v>25</v>
      </c>
      <c r="J143" s="79">
        <f t="shared" si="9"/>
        <v>25.386970098002092</v>
      </c>
      <c r="K143" s="55">
        <v>1</v>
      </c>
      <c r="L143" s="55"/>
      <c r="M143" s="55"/>
      <c r="XDP143" s="65"/>
    </row>
    <row r="144" spans="1:13 16344:16344" x14ac:dyDescent="0.25">
      <c r="A144" s="55">
        <v>11</v>
      </c>
      <c r="B144" s="54" t="s">
        <v>288</v>
      </c>
      <c r="C144" s="88">
        <v>2003</v>
      </c>
      <c r="D144" s="74" t="s">
        <v>346</v>
      </c>
      <c r="E144" s="77">
        <v>52.9</v>
      </c>
      <c r="F144" s="88">
        <v>20</v>
      </c>
      <c r="G144" s="88">
        <v>25</v>
      </c>
      <c r="H144" s="88">
        <v>-27.5</v>
      </c>
      <c r="I144" s="78">
        <f t="shared" si="8"/>
        <v>25</v>
      </c>
      <c r="J144" s="79">
        <f t="shared" si="9"/>
        <v>24.098389875858107</v>
      </c>
      <c r="K144" s="55">
        <v>1</v>
      </c>
      <c r="L144" s="55"/>
      <c r="M144" s="55"/>
      <c r="XDP144" s="65"/>
    </row>
    <row r="145" spans="1:13 16344:16344" x14ac:dyDescent="0.25">
      <c r="A145" s="55">
        <v>12</v>
      </c>
      <c r="B145" s="54" t="s">
        <v>379</v>
      </c>
      <c r="C145" s="88">
        <v>2002</v>
      </c>
      <c r="D145" s="74" t="s">
        <v>64</v>
      </c>
      <c r="E145" s="77">
        <v>53.2</v>
      </c>
      <c r="F145" s="88">
        <v>20</v>
      </c>
      <c r="G145" s="88">
        <v>25</v>
      </c>
      <c r="H145" s="88" t="s">
        <v>96</v>
      </c>
      <c r="I145" s="78">
        <f t="shared" si="8"/>
        <v>25</v>
      </c>
      <c r="J145" s="79">
        <f t="shared" si="9"/>
        <v>23.958642495340147</v>
      </c>
      <c r="K145" s="55">
        <v>1</v>
      </c>
      <c r="L145" s="55"/>
      <c r="M145" s="55"/>
      <c r="XDP145" s="65"/>
    </row>
    <row r="146" spans="1:13 16344:16344" x14ac:dyDescent="0.25">
      <c r="A146" s="55">
        <v>13</v>
      </c>
      <c r="B146" s="54" t="s">
        <v>60</v>
      </c>
      <c r="C146" s="88">
        <v>2003</v>
      </c>
      <c r="D146" s="74" t="s">
        <v>67</v>
      </c>
      <c r="E146" s="77">
        <v>54.15</v>
      </c>
      <c r="F146" s="88">
        <v>25</v>
      </c>
      <c r="G146" s="88" t="s">
        <v>96</v>
      </c>
      <c r="H146" s="88" t="s">
        <v>96</v>
      </c>
      <c r="I146" s="78">
        <f t="shared" si="8"/>
        <v>25</v>
      </c>
      <c r="J146" s="79">
        <f t="shared" si="9"/>
        <v>23.531035284682407</v>
      </c>
      <c r="K146" s="55">
        <v>1</v>
      </c>
      <c r="L146" s="55"/>
      <c r="M146" s="55"/>
      <c r="XDP146" s="65"/>
    </row>
    <row r="147" spans="1:13 16344:16344" x14ac:dyDescent="0.25">
      <c r="A147" s="55">
        <v>14</v>
      </c>
      <c r="B147" s="54" t="s">
        <v>353</v>
      </c>
      <c r="C147" s="88">
        <v>2002</v>
      </c>
      <c r="D147" s="74" t="s">
        <v>64</v>
      </c>
      <c r="E147" s="77">
        <v>54.6</v>
      </c>
      <c r="F147" s="88">
        <v>-25</v>
      </c>
      <c r="G147" s="88">
        <v>25</v>
      </c>
      <c r="H147" s="88">
        <v>-27.5</v>
      </c>
      <c r="I147" s="78">
        <f t="shared" si="8"/>
        <v>25</v>
      </c>
      <c r="J147" s="79">
        <f t="shared" si="9"/>
        <v>23.336077070023485</v>
      </c>
      <c r="K147" s="55">
        <v>1</v>
      </c>
      <c r="L147" s="55"/>
      <c r="M147" s="55"/>
      <c r="XDP147" s="65"/>
    </row>
    <row r="148" spans="1:13 16344:16344" x14ac:dyDescent="0.25">
      <c r="A148" s="55">
        <v>15</v>
      </c>
      <c r="B148" s="54" t="s">
        <v>352</v>
      </c>
      <c r="C148" s="88">
        <v>2002</v>
      </c>
      <c r="D148" s="74" t="s">
        <v>64</v>
      </c>
      <c r="E148" s="77">
        <v>55.5</v>
      </c>
      <c r="F148" s="88">
        <v>25</v>
      </c>
      <c r="G148" s="88">
        <v>-30</v>
      </c>
      <c r="H148" s="88" t="s">
        <v>96</v>
      </c>
      <c r="I148" s="78">
        <f t="shared" si="8"/>
        <v>25</v>
      </c>
      <c r="J148" s="79">
        <f t="shared" si="9"/>
        <v>22.960005088919001</v>
      </c>
      <c r="K148" s="55">
        <v>1</v>
      </c>
      <c r="L148" s="55"/>
      <c r="M148" s="55"/>
      <c r="XDP148" s="65"/>
    </row>
    <row r="149" spans="1:13 16344:16344" x14ac:dyDescent="0.25">
      <c r="A149" s="55">
        <v>16</v>
      </c>
      <c r="B149" s="54" t="s">
        <v>285</v>
      </c>
      <c r="C149" s="88">
        <v>2002</v>
      </c>
      <c r="D149" s="74" t="s">
        <v>346</v>
      </c>
      <c r="E149" s="77">
        <v>56.2</v>
      </c>
      <c r="F149" s="88">
        <v>20</v>
      </c>
      <c r="G149" s="88">
        <v>25</v>
      </c>
      <c r="H149" s="88">
        <v>-27.5</v>
      </c>
      <c r="I149" s="78">
        <f t="shared" si="8"/>
        <v>25</v>
      </c>
      <c r="J149" s="79">
        <f t="shared" si="9"/>
        <v>22.679656722843472</v>
      </c>
      <c r="K149" s="55">
        <v>1</v>
      </c>
      <c r="L149" s="55"/>
      <c r="M149" s="55"/>
      <c r="XDP149" s="65"/>
    </row>
    <row r="150" spans="1:13 16344:16344" x14ac:dyDescent="0.25">
      <c r="A150" s="55">
        <v>17</v>
      </c>
      <c r="B150" s="54" t="s">
        <v>282</v>
      </c>
      <c r="C150" s="88">
        <v>2002</v>
      </c>
      <c r="D150" s="74" t="s">
        <v>346</v>
      </c>
      <c r="E150" s="77">
        <v>56.3</v>
      </c>
      <c r="F150" s="88">
        <v>20</v>
      </c>
      <c r="G150" s="88">
        <v>25</v>
      </c>
      <c r="H150" s="88" t="s">
        <v>207</v>
      </c>
      <c r="I150" s="78">
        <f t="shared" si="8"/>
        <v>25</v>
      </c>
      <c r="J150" s="79">
        <f t="shared" si="9"/>
        <v>22.640440647714954</v>
      </c>
      <c r="K150" s="55">
        <v>1</v>
      </c>
      <c r="L150" s="55"/>
      <c r="M150" s="55"/>
      <c r="XDP150" s="65"/>
    </row>
    <row r="151" spans="1:13 16344:16344" x14ac:dyDescent="0.25">
      <c r="A151" s="55">
        <v>18</v>
      </c>
      <c r="B151" s="54" t="s">
        <v>58</v>
      </c>
      <c r="C151" s="88">
        <v>2005</v>
      </c>
      <c r="D151" s="74" t="s">
        <v>39</v>
      </c>
      <c r="E151" s="77">
        <v>56.5</v>
      </c>
      <c r="F151" s="88">
        <v>25</v>
      </c>
      <c r="G151" s="88" t="s">
        <v>96</v>
      </c>
      <c r="H151" s="88" t="s">
        <v>96</v>
      </c>
      <c r="I151" s="78">
        <f t="shared" si="8"/>
        <v>25</v>
      </c>
      <c r="J151" s="79">
        <f t="shared" si="9"/>
        <v>22.562619296184565</v>
      </c>
      <c r="K151" s="55">
        <v>1</v>
      </c>
      <c r="L151" s="55"/>
      <c r="M151" s="55"/>
      <c r="XDP151" s="65"/>
    </row>
    <row r="152" spans="1:13 16344:16344" x14ac:dyDescent="0.25">
      <c r="A152" s="55">
        <v>19</v>
      </c>
      <c r="B152" s="54" t="s">
        <v>274</v>
      </c>
      <c r="C152" s="88">
        <v>2005</v>
      </c>
      <c r="D152" s="74" t="s">
        <v>346</v>
      </c>
      <c r="E152" s="77">
        <v>56.6</v>
      </c>
      <c r="F152" s="88">
        <v>20</v>
      </c>
      <c r="G152" s="88" t="s">
        <v>224</v>
      </c>
      <c r="H152" s="88">
        <v>25</v>
      </c>
      <c r="I152" s="78">
        <f t="shared" si="8"/>
        <v>25</v>
      </c>
      <c r="J152" s="79">
        <f t="shared" si="9"/>
        <v>22.524011199595037</v>
      </c>
      <c r="K152" s="55">
        <v>1</v>
      </c>
      <c r="L152" s="55"/>
      <c r="M152" s="55"/>
      <c r="XDP152" s="65"/>
    </row>
    <row r="153" spans="1:13 16344:16344" x14ac:dyDescent="0.25">
      <c r="A153" s="55">
        <v>20</v>
      </c>
      <c r="B153" s="54" t="s">
        <v>25</v>
      </c>
      <c r="C153" s="88">
        <v>2005</v>
      </c>
      <c r="D153" s="74" t="s">
        <v>391</v>
      </c>
      <c r="E153" s="77">
        <v>39.5</v>
      </c>
      <c r="F153" s="88">
        <v>20</v>
      </c>
      <c r="G153" s="88">
        <v>22.5</v>
      </c>
      <c r="H153" s="88" t="s">
        <v>96</v>
      </c>
      <c r="I153" s="78">
        <f t="shared" si="8"/>
        <v>22.5</v>
      </c>
      <c r="J153" s="79">
        <f t="shared" si="9"/>
        <v>30.548042899055062</v>
      </c>
      <c r="K153" s="55">
        <v>1</v>
      </c>
      <c r="L153" s="55"/>
      <c r="M153" s="55"/>
      <c r="XDP153" s="65"/>
    </row>
    <row r="154" spans="1:13 16344:16344" x14ac:dyDescent="0.25">
      <c r="A154" s="55">
        <v>21</v>
      </c>
      <c r="B154" s="54" t="s">
        <v>272</v>
      </c>
      <c r="C154" s="88">
        <v>2005</v>
      </c>
      <c r="D154" s="74" t="s">
        <v>346</v>
      </c>
      <c r="E154" s="77">
        <v>39.5</v>
      </c>
      <c r="F154" s="88">
        <v>20</v>
      </c>
      <c r="G154" s="88" t="s">
        <v>224</v>
      </c>
      <c r="H154" s="88">
        <v>-25</v>
      </c>
      <c r="I154" s="78">
        <f t="shared" si="8"/>
        <v>20</v>
      </c>
      <c r="J154" s="79">
        <f t="shared" si="9"/>
        <v>27.153815910271167</v>
      </c>
      <c r="K154" s="55">
        <v>1</v>
      </c>
      <c r="L154" s="55"/>
      <c r="M154" s="55"/>
      <c r="XDP154" s="65"/>
    </row>
    <row r="155" spans="1:13 16344:16344" x14ac:dyDescent="0.25">
      <c r="A155" s="55">
        <v>22</v>
      </c>
      <c r="B155" s="54" t="s">
        <v>349</v>
      </c>
      <c r="C155" s="88">
        <v>2002</v>
      </c>
      <c r="D155" s="74" t="s">
        <v>64</v>
      </c>
      <c r="E155" s="77">
        <v>40.799999999999997</v>
      </c>
      <c r="F155" s="88">
        <v>20</v>
      </c>
      <c r="G155" s="88">
        <v>-22.5</v>
      </c>
      <c r="H155" s="88">
        <v>-22.5</v>
      </c>
      <c r="I155" s="78">
        <f t="shared" si="8"/>
        <v>20</v>
      </c>
      <c r="J155" s="79">
        <f t="shared" si="9"/>
        <v>26.031116689294386</v>
      </c>
      <c r="K155" s="55">
        <v>1</v>
      </c>
      <c r="L155" s="55"/>
      <c r="M155" s="55"/>
      <c r="XDP155" s="65"/>
    </row>
    <row r="156" spans="1:13 16344:16344" x14ac:dyDescent="0.25">
      <c r="A156" s="55">
        <v>23</v>
      </c>
      <c r="B156" s="54" t="s">
        <v>308</v>
      </c>
      <c r="C156" s="88">
        <v>2005</v>
      </c>
      <c r="D156" s="74" t="s">
        <v>346</v>
      </c>
      <c r="E156" s="77">
        <v>43.8</v>
      </c>
      <c r="F156" s="88">
        <v>20</v>
      </c>
      <c r="G156" s="88" t="s">
        <v>224</v>
      </c>
      <c r="H156" s="88">
        <v>-25</v>
      </c>
      <c r="I156" s="78">
        <f t="shared" si="8"/>
        <v>20</v>
      </c>
      <c r="J156" s="79">
        <f t="shared" si="9"/>
        <v>23.822583220841846</v>
      </c>
      <c r="K156" s="55">
        <v>1</v>
      </c>
      <c r="L156" s="55"/>
      <c r="M156" s="55"/>
      <c r="XDP156" s="65"/>
    </row>
    <row r="157" spans="1:13 16344:16344" x14ac:dyDescent="0.25">
      <c r="A157" s="55">
        <v>24</v>
      </c>
      <c r="B157" s="54" t="s">
        <v>33</v>
      </c>
      <c r="C157" s="88">
        <v>2005</v>
      </c>
      <c r="D157" s="74" t="s">
        <v>391</v>
      </c>
      <c r="E157" s="77">
        <v>47.75</v>
      </c>
      <c r="F157" s="88">
        <v>20</v>
      </c>
      <c r="G157" s="88" t="s">
        <v>96</v>
      </c>
      <c r="H157" s="88" t="s">
        <v>96</v>
      </c>
      <c r="I157" s="78">
        <f t="shared" si="8"/>
        <v>20</v>
      </c>
      <c r="J157" s="79">
        <f t="shared" si="9"/>
        <v>21.532652147849419</v>
      </c>
      <c r="K157" s="55">
        <v>1</v>
      </c>
      <c r="L157" s="55"/>
      <c r="M157" s="55"/>
      <c r="XDP157" s="65"/>
    </row>
    <row r="158" spans="1:13 16344:16344" x14ac:dyDescent="0.25">
      <c r="A158" s="55">
        <v>25</v>
      </c>
      <c r="B158" s="54" t="s">
        <v>313</v>
      </c>
      <c r="C158" s="88">
        <v>2005</v>
      </c>
      <c r="D158" s="74" t="s">
        <v>346</v>
      </c>
      <c r="E158" s="77">
        <v>47.95</v>
      </c>
      <c r="F158" s="88">
        <v>-20</v>
      </c>
      <c r="G158" s="88">
        <v>20</v>
      </c>
      <c r="H158" s="88">
        <v>-22.5</v>
      </c>
      <c r="I158" s="78">
        <f t="shared" si="8"/>
        <v>20</v>
      </c>
      <c r="J158" s="79">
        <f t="shared" si="9"/>
        <v>21.431520790492332</v>
      </c>
      <c r="K158" s="55">
        <v>1</v>
      </c>
      <c r="L158" s="55"/>
      <c r="M158" s="55"/>
      <c r="XDP158" s="65"/>
    </row>
    <row r="159" spans="1:13 16344:16344" x14ac:dyDescent="0.25">
      <c r="A159" s="55">
        <v>26</v>
      </c>
      <c r="B159" s="54" t="s">
        <v>278</v>
      </c>
      <c r="C159" s="88">
        <v>2004</v>
      </c>
      <c r="D159" s="74" t="s">
        <v>346</v>
      </c>
      <c r="E159" s="77">
        <v>48.1</v>
      </c>
      <c r="F159" s="88">
        <v>20</v>
      </c>
      <c r="G159" s="88">
        <v>-25</v>
      </c>
      <c r="H159" s="88">
        <v>-25</v>
      </c>
      <c r="I159" s="78">
        <f t="shared" si="8"/>
        <v>20</v>
      </c>
      <c r="J159" s="79">
        <f t="shared" si="9"/>
        <v>21.35649318791431</v>
      </c>
      <c r="K159" s="55">
        <v>1</v>
      </c>
      <c r="L159" s="55"/>
      <c r="M159" s="55"/>
      <c r="XDP159" s="65"/>
    </row>
    <row r="160" spans="1:13 16344:16344" x14ac:dyDescent="0.25">
      <c r="A160" s="55">
        <v>27</v>
      </c>
      <c r="B160" s="54" t="s">
        <v>315</v>
      </c>
      <c r="C160" s="88">
        <v>2005</v>
      </c>
      <c r="D160" s="74" t="s">
        <v>346</v>
      </c>
      <c r="E160" s="77">
        <v>49.05</v>
      </c>
      <c r="F160" s="88">
        <v>20</v>
      </c>
      <c r="G160" s="88">
        <v>-22.5</v>
      </c>
      <c r="H160" s="88" t="s">
        <v>96</v>
      </c>
      <c r="I160" s="78">
        <f t="shared" si="8"/>
        <v>20</v>
      </c>
      <c r="J160" s="79">
        <f t="shared" si="9"/>
        <v>20.897062730545411</v>
      </c>
      <c r="K160" s="55">
        <v>1</v>
      </c>
      <c r="L160" s="55"/>
      <c r="M160" s="55"/>
      <c r="XDP160" s="65"/>
    </row>
    <row r="161" spans="1:13 16344:16344" x14ac:dyDescent="0.25">
      <c r="A161" s="55">
        <v>28</v>
      </c>
      <c r="B161" s="54" t="s">
        <v>270</v>
      </c>
      <c r="C161" s="88">
        <v>2005</v>
      </c>
      <c r="D161" s="74" t="s">
        <v>346</v>
      </c>
      <c r="E161" s="77">
        <v>50.1</v>
      </c>
      <c r="F161" s="88">
        <v>-20</v>
      </c>
      <c r="G161" s="88">
        <v>20</v>
      </c>
      <c r="H161" s="88">
        <v>-22.5</v>
      </c>
      <c r="I161" s="78">
        <f t="shared" si="8"/>
        <v>20</v>
      </c>
      <c r="J161" s="79">
        <f t="shared" si="9"/>
        <v>20.419057591491516</v>
      </c>
      <c r="K161" s="55">
        <v>1</v>
      </c>
      <c r="L161" s="55"/>
      <c r="M161" s="55"/>
      <c r="XDP161" s="65"/>
    </row>
    <row r="162" spans="1:13 16344:16344" x14ac:dyDescent="0.25">
      <c r="A162" s="55">
        <v>29</v>
      </c>
      <c r="B162" s="54" t="s">
        <v>301</v>
      </c>
      <c r="C162" s="88">
        <v>2004</v>
      </c>
      <c r="D162" s="74" t="s">
        <v>346</v>
      </c>
      <c r="E162" s="77">
        <v>50.4</v>
      </c>
      <c r="F162" s="88">
        <v>20</v>
      </c>
      <c r="G162" s="88" t="s">
        <v>224</v>
      </c>
      <c r="H162" s="88">
        <v>-25</v>
      </c>
      <c r="I162" s="78">
        <f t="shared" si="8"/>
        <v>20</v>
      </c>
      <c r="J162" s="79">
        <f t="shared" si="9"/>
        <v>20.287872301080462</v>
      </c>
      <c r="K162" s="55">
        <v>1</v>
      </c>
      <c r="L162" s="55"/>
      <c r="M162" s="55"/>
      <c r="XDP162" s="65"/>
    </row>
    <row r="163" spans="1:13 16344:16344" x14ac:dyDescent="0.25">
      <c r="A163" s="55">
        <v>30</v>
      </c>
      <c r="B163" s="54" t="s">
        <v>305</v>
      </c>
      <c r="C163" s="88">
        <v>2003</v>
      </c>
      <c r="D163" s="74" t="s">
        <v>346</v>
      </c>
      <c r="E163" s="77">
        <v>50.4</v>
      </c>
      <c r="F163" s="88">
        <v>20</v>
      </c>
      <c r="G163" s="88" t="s">
        <v>224</v>
      </c>
      <c r="H163" s="88" t="s">
        <v>207</v>
      </c>
      <c r="I163" s="78">
        <f t="shared" si="8"/>
        <v>20</v>
      </c>
      <c r="J163" s="79">
        <f t="shared" si="9"/>
        <v>20.287872301080462</v>
      </c>
      <c r="K163" s="55">
        <v>1</v>
      </c>
      <c r="L163" s="55"/>
      <c r="M163" s="55"/>
      <c r="XDP163" s="65"/>
    </row>
    <row r="164" spans="1:13 16344:16344" x14ac:dyDescent="0.25">
      <c r="A164" s="55">
        <v>31</v>
      </c>
      <c r="B164" s="54" t="s">
        <v>367</v>
      </c>
      <c r="C164" s="88">
        <v>2002</v>
      </c>
      <c r="D164" s="74" t="s">
        <v>64</v>
      </c>
      <c r="E164" s="77">
        <v>51.7</v>
      </c>
      <c r="F164" s="88">
        <v>20</v>
      </c>
      <c r="G164" s="88">
        <v>-25</v>
      </c>
      <c r="H164" s="88">
        <v>-25</v>
      </c>
      <c r="I164" s="78">
        <f t="shared" si="8"/>
        <v>20</v>
      </c>
      <c r="J164" s="79">
        <f t="shared" si="9"/>
        <v>19.745159344809558</v>
      </c>
      <c r="K164" s="55">
        <v>1</v>
      </c>
      <c r="L164" s="55"/>
      <c r="M164" s="55"/>
      <c r="XDP164" s="65"/>
    </row>
    <row r="165" spans="1:13 16344:16344" x14ac:dyDescent="0.25">
      <c r="A165" s="55">
        <v>32</v>
      </c>
      <c r="B165" s="54" t="s">
        <v>48</v>
      </c>
      <c r="C165" s="88">
        <v>2004</v>
      </c>
      <c r="D165" s="74" t="s">
        <v>39</v>
      </c>
      <c r="E165" s="77">
        <v>52.25</v>
      </c>
      <c r="F165" s="88">
        <v>20</v>
      </c>
      <c r="G165" s="88" t="s">
        <v>96</v>
      </c>
      <c r="H165" s="88" t="s">
        <v>96</v>
      </c>
      <c r="I165" s="78">
        <f t="shared" si="8"/>
        <v>20</v>
      </c>
      <c r="J165" s="79">
        <f t="shared" si="9"/>
        <v>19.527453131546963</v>
      </c>
      <c r="K165" s="55">
        <v>1</v>
      </c>
      <c r="L165" s="55"/>
      <c r="M165" s="55"/>
      <c r="XDP165" s="65"/>
    </row>
    <row r="166" spans="1:13 16344:16344" x14ac:dyDescent="0.25">
      <c r="A166" s="55">
        <v>33</v>
      </c>
      <c r="B166" s="54" t="s">
        <v>310</v>
      </c>
      <c r="C166" s="88">
        <v>2005</v>
      </c>
      <c r="D166" s="74" t="s">
        <v>346</v>
      </c>
      <c r="E166" s="77">
        <v>54.25</v>
      </c>
      <c r="F166" s="88">
        <v>20</v>
      </c>
      <c r="G166" s="88" t="s">
        <v>312</v>
      </c>
      <c r="H166" s="88">
        <v>-25</v>
      </c>
      <c r="I166" s="78">
        <f t="shared" si="8"/>
        <v>20</v>
      </c>
      <c r="J166" s="79">
        <f t="shared" si="9"/>
        <v>18.789840198837009</v>
      </c>
      <c r="K166" s="55">
        <v>1</v>
      </c>
      <c r="L166" s="55"/>
      <c r="M166" s="55"/>
      <c r="XDP166" s="65"/>
    </row>
    <row r="167" spans="1:13 16344:16344" x14ac:dyDescent="0.25">
      <c r="A167" s="55">
        <v>34</v>
      </c>
      <c r="B167" s="54" t="s">
        <v>303</v>
      </c>
      <c r="C167" s="88">
        <v>2004</v>
      </c>
      <c r="D167" s="74" t="s">
        <v>346</v>
      </c>
      <c r="E167" s="77">
        <v>54.3</v>
      </c>
      <c r="F167" s="88">
        <v>20</v>
      </c>
      <c r="G167" s="88" t="s">
        <v>224</v>
      </c>
      <c r="H167" s="88">
        <v>-27.5</v>
      </c>
      <c r="I167" s="78">
        <f t="shared" si="8"/>
        <v>20</v>
      </c>
      <c r="J167" s="79">
        <f t="shared" si="9"/>
        <v>18.772417155270251</v>
      </c>
      <c r="K167" s="55">
        <v>1</v>
      </c>
      <c r="L167" s="55"/>
      <c r="M167" s="55"/>
      <c r="XDP167" s="65"/>
    </row>
    <row r="168" spans="1:13 16344:16344" x14ac:dyDescent="0.25">
      <c r="A168" s="55">
        <v>35</v>
      </c>
      <c r="B168" s="54" t="s">
        <v>295</v>
      </c>
      <c r="C168" s="88">
        <v>2003</v>
      </c>
      <c r="D168" s="74" t="s">
        <v>346</v>
      </c>
      <c r="E168" s="77">
        <v>54.9</v>
      </c>
      <c r="F168" s="88">
        <v>20</v>
      </c>
      <c r="G168" s="88" t="s">
        <v>224</v>
      </c>
      <c r="H168" s="88" t="s">
        <v>96</v>
      </c>
      <c r="I168" s="78">
        <f t="shared" si="8"/>
        <v>20</v>
      </c>
      <c r="J168" s="79">
        <f t="shared" si="9"/>
        <v>18.566964559516922</v>
      </c>
      <c r="K168" s="55">
        <v>1</v>
      </c>
      <c r="L168" s="55"/>
      <c r="M168" s="55"/>
      <c r="XDP168" s="65"/>
    </row>
    <row r="169" spans="1:13 16344:16344" x14ac:dyDescent="0.25">
      <c r="A169" s="55">
        <v>36</v>
      </c>
      <c r="B169" s="54" t="s">
        <v>306</v>
      </c>
      <c r="C169" s="88">
        <v>2005</v>
      </c>
      <c r="D169" s="74" t="s">
        <v>346</v>
      </c>
      <c r="E169" s="77">
        <v>34.799999999999997</v>
      </c>
      <c r="F169" s="88">
        <v>-20</v>
      </c>
      <c r="G169" s="88">
        <v>-20</v>
      </c>
      <c r="H169" s="88" t="s">
        <v>96</v>
      </c>
      <c r="I169" s="78">
        <v>0</v>
      </c>
      <c r="J169" s="79">
        <f t="shared" si="9"/>
        <v>0</v>
      </c>
      <c r="K169" s="55">
        <v>1</v>
      </c>
      <c r="L169" s="55"/>
      <c r="M169" s="55"/>
      <c r="XDP169" s="65"/>
    </row>
    <row r="170" spans="1:13 16344:16344" x14ac:dyDescent="0.25">
      <c r="A170" s="55">
        <v>37</v>
      </c>
      <c r="B170" s="54" t="s">
        <v>293</v>
      </c>
      <c r="C170" s="88">
        <v>2002</v>
      </c>
      <c r="D170" s="74" t="s">
        <v>346</v>
      </c>
      <c r="E170" s="77">
        <v>50.65</v>
      </c>
      <c r="F170" s="88">
        <v>-20</v>
      </c>
      <c r="G170" s="88">
        <v>-20</v>
      </c>
      <c r="H170" s="88" t="s">
        <v>119</v>
      </c>
      <c r="I170" s="78">
        <v>0</v>
      </c>
      <c r="J170" s="79">
        <f t="shared" si="9"/>
        <v>0</v>
      </c>
      <c r="K170" s="55">
        <v>1</v>
      </c>
      <c r="L170" s="55"/>
      <c r="M170" s="55"/>
      <c r="XDP170" s="65"/>
    </row>
    <row r="171" spans="1:13 16344:16344" x14ac:dyDescent="0.25">
      <c r="A171" s="55">
        <v>38</v>
      </c>
      <c r="B171" s="54" t="s">
        <v>290</v>
      </c>
      <c r="C171" s="88">
        <v>2002</v>
      </c>
      <c r="D171" s="74" t="s">
        <v>346</v>
      </c>
      <c r="E171" s="77">
        <v>53.3</v>
      </c>
      <c r="F171" s="88">
        <v>-20</v>
      </c>
      <c r="G171" s="88">
        <v>-20</v>
      </c>
      <c r="H171" s="88" t="s">
        <v>119</v>
      </c>
      <c r="I171" s="78">
        <v>0</v>
      </c>
      <c r="J171" s="79">
        <f t="shared" si="9"/>
        <v>0</v>
      </c>
      <c r="K171" s="55">
        <v>1</v>
      </c>
      <c r="L171" s="55"/>
      <c r="M171" s="55"/>
      <c r="XDP171" s="65"/>
    </row>
    <row r="172" spans="1:13 16344:16344" x14ac:dyDescent="0.25">
      <c r="A172" s="101" t="s">
        <v>317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1:13 16344:16344" x14ac:dyDescent="0.25">
      <c r="A173" s="55">
        <v>1</v>
      </c>
      <c r="B173" s="54" t="s">
        <v>66</v>
      </c>
      <c r="C173" s="88">
        <v>2003</v>
      </c>
      <c r="D173" s="74" t="s">
        <v>67</v>
      </c>
      <c r="E173" s="77">
        <v>66.099999999999994</v>
      </c>
      <c r="F173" s="88">
        <v>40</v>
      </c>
      <c r="G173" s="88">
        <v>42.5</v>
      </c>
      <c r="H173" s="88" t="s">
        <v>96</v>
      </c>
      <c r="I173" s="78">
        <f t="shared" ref="I173:I213" si="10">MAX(F173:H173)</f>
        <v>42.5</v>
      </c>
      <c r="J173" s="79">
        <f t="shared" ref="J173:J214" si="11">I173*500/(-216.0475144+16.2606339*E173+(-0.002388645)*E173^2+(-0.00113732)*E173^3+0.00000701863*E173^4+(-0.00000001291)*E173^5)</f>
        <v>33.329381235158834</v>
      </c>
      <c r="K173" s="55">
        <v>12</v>
      </c>
      <c r="L173" s="55"/>
      <c r="M173" s="55"/>
      <c r="XDP173" s="65"/>
    </row>
    <row r="174" spans="1:13 16344:16344" x14ac:dyDescent="0.25">
      <c r="A174" s="55">
        <v>2</v>
      </c>
      <c r="B174" s="54" t="s">
        <v>73</v>
      </c>
      <c r="C174" s="88">
        <v>2001</v>
      </c>
      <c r="D174" s="74" t="s">
        <v>71</v>
      </c>
      <c r="E174" s="77">
        <v>70.849999999999994</v>
      </c>
      <c r="F174" s="88">
        <v>40</v>
      </c>
      <c r="G174" s="88" t="s">
        <v>96</v>
      </c>
      <c r="H174" s="88" t="s">
        <v>96</v>
      </c>
      <c r="I174" s="78">
        <f t="shared" si="10"/>
        <v>40</v>
      </c>
      <c r="J174" s="79">
        <f t="shared" si="11"/>
        <v>29.702306983502382</v>
      </c>
      <c r="K174" s="55">
        <v>9</v>
      </c>
      <c r="L174" s="55"/>
      <c r="M174" s="55"/>
      <c r="XDP174" s="65"/>
    </row>
    <row r="175" spans="1:13 16344:16344" x14ac:dyDescent="0.25">
      <c r="A175" s="55">
        <v>3</v>
      </c>
      <c r="B175" s="54" t="s">
        <v>50</v>
      </c>
      <c r="C175" s="88">
        <v>2004</v>
      </c>
      <c r="D175" s="74" t="s">
        <v>36</v>
      </c>
      <c r="E175" s="77">
        <v>59.85</v>
      </c>
      <c r="F175" s="88">
        <v>25</v>
      </c>
      <c r="G175" s="88">
        <v>35</v>
      </c>
      <c r="H175" s="88">
        <v>37.5</v>
      </c>
      <c r="I175" s="78">
        <f t="shared" si="10"/>
        <v>37.5</v>
      </c>
      <c r="J175" s="79">
        <f t="shared" si="11"/>
        <v>32.056035137250575</v>
      </c>
      <c r="K175" s="55">
        <v>8</v>
      </c>
      <c r="L175" s="55"/>
      <c r="M175" s="55"/>
      <c r="XDP175" s="65"/>
    </row>
    <row r="176" spans="1:13 16344:16344" x14ac:dyDescent="0.25">
      <c r="A176" s="55">
        <v>4</v>
      </c>
      <c r="B176" s="54" t="s">
        <v>22</v>
      </c>
      <c r="C176" s="88">
        <v>2004</v>
      </c>
      <c r="D176" s="74" t="s">
        <v>23</v>
      </c>
      <c r="E176" s="77">
        <v>57.7</v>
      </c>
      <c r="F176" s="88">
        <v>25</v>
      </c>
      <c r="G176" s="88">
        <v>30</v>
      </c>
      <c r="H176" s="88">
        <v>35</v>
      </c>
      <c r="I176" s="78">
        <f t="shared" si="10"/>
        <v>35</v>
      </c>
      <c r="J176" s="79">
        <f t="shared" si="11"/>
        <v>30.957102448937949</v>
      </c>
      <c r="K176" s="55">
        <v>7</v>
      </c>
      <c r="L176" s="55"/>
      <c r="M176" s="55"/>
      <c r="XDP176" s="65"/>
    </row>
    <row r="177" spans="1:13 16344:16344" x14ac:dyDescent="0.25">
      <c r="A177" s="55">
        <v>5</v>
      </c>
      <c r="B177" s="54" t="s">
        <v>35</v>
      </c>
      <c r="C177" s="88">
        <v>2003</v>
      </c>
      <c r="D177" s="74" t="s">
        <v>36</v>
      </c>
      <c r="E177" s="77">
        <v>60.1</v>
      </c>
      <c r="F177" s="88">
        <v>30</v>
      </c>
      <c r="G177" s="88">
        <v>35</v>
      </c>
      <c r="H177" s="88" t="s">
        <v>96</v>
      </c>
      <c r="I177" s="78">
        <f t="shared" si="10"/>
        <v>35</v>
      </c>
      <c r="J177" s="79">
        <f t="shared" si="11"/>
        <v>29.805298870823368</v>
      </c>
      <c r="K177" s="55">
        <v>6</v>
      </c>
      <c r="L177" s="55"/>
      <c r="M177" s="55"/>
      <c r="XDP177" s="65"/>
    </row>
    <row r="178" spans="1:13 16344:16344" x14ac:dyDescent="0.25">
      <c r="A178" s="55">
        <v>6</v>
      </c>
      <c r="B178" s="54" t="s">
        <v>75</v>
      </c>
      <c r="C178" s="88">
        <v>2001</v>
      </c>
      <c r="D178" s="74" t="s">
        <v>71</v>
      </c>
      <c r="E178" s="77">
        <v>72</v>
      </c>
      <c r="F178" s="88">
        <v>35</v>
      </c>
      <c r="G178" s="88" t="s">
        <v>96</v>
      </c>
      <c r="H178" s="88" t="s">
        <v>96</v>
      </c>
      <c r="I178" s="78">
        <f t="shared" si="10"/>
        <v>35</v>
      </c>
      <c r="J178" s="79">
        <f t="shared" si="11"/>
        <v>25.679748795769196</v>
      </c>
      <c r="K178" s="55">
        <v>5</v>
      </c>
      <c r="L178" s="55"/>
      <c r="M178" s="55"/>
      <c r="XDP178" s="65"/>
    </row>
    <row r="179" spans="1:13 16344:16344" x14ac:dyDescent="0.25">
      <c r="A179" s="55">
        <v>7</v>
      </c>
      <c r="B179" s="54" t="s">
        <v>351</v>
      </c>
      <c r="C179" s="88">
        <v>2002</v>
      </c>
      <c r="D179" s="74" t="s">
        <v>64</v>
      </c>
      <c r="E179" s="77">
        <v>60</v>
      </c>
      <c r="F179" s="88">
        <v>27.5</v>
      </c>
      <c r="G179" s="88">
        <v>32.5</v>
      </c>
      <c r="H179" s="88" t="s">
        <v>96</v>
      </c>
      <c r="I179" s="78">
        <f t="shared" si="10"/>
        <v>32.5</v>
      </c>
      <c r="J179" s="79">
        <f t="shared" si="11"/>
        <v>27.718412689476096</v>
      </c>
      <c r="K179" s="55">
        <v>4</v>
      </c>
      <c r="L179" s="55"/>
      <c r="M179" s="55"/>
      <c r="XDP179" s="65"/>
    </row>
    <row r="180" spans="1:13 16344:16344" x14ac:dyDescent="0.25">
      <c r="A180" s="55">
        <v>8</v>
      </c>
      <c r="B180" s="54" t="s">
        <v>16</v>
      </c>
      <c r="C180" s="88">
        <v>2003</v>
      </c>
      <c r="D180" s="74" t="s">
        <v>396</v>
      </c>
      <c r="E180" s="77">
        <v>57.75</v>
      </c>
      <c r="F180" s="88">
        <v>20</v>
      </c>
      <c r="G180" s="88">
        <v>22.5</v>
      </c>
      <c r="H180" s="88">
        <v>30</v>
      </c>
      <c r="I180" s="78">
        <f t="shared" si="10"/>
        <v>30</v>
      </c>
      <c r="J180" s="79">
        <f t="shared" si="11"/>
        <v>26.512852744733262</v>
      </c>
      <c r="K180" s="55">
        <v>3</v>
      </c>
      <c r="L180" s="55"/>
      <c r="M180" s="55"/>
      <c r="XDP180" s="65"/>
    </row>
    <row r="181" spans="1:13 16344:16344" x14ac:dyDescent="0.25">
      <c r="A181" s="55">
        <v>9</v>
      </c>
      <c r="B181" s="54" t="s">
        <v>363</v>
      </c>
      <c r="C181" s="88">
        <v>2002</v>
      </c>
      <c r="D181" s="74" t="s">
        <v>64</v>
      </c>
      <c r="E181" s="77">
        <v>58.5</v>
      </c>
      <c r="F181" s="88">
        <v>25</v>
      </c>
      <c r="G181" s="88">
        <v>30</v>
      </c>
      <c r="H181" s="88">
        <v>-35</v>
      </c>
      <c r="I181" s="78">
        <f t="shared" si="10"/>
        <v>30</v>
      </c>
      <c r="J181" s="79">
        <f t="shared" si="11"/>
        <v>26.192303566041343</v>
      </c>
      <c r="K181" s="55">
        <v>2</v>
      </c>
      <c r="L181" s="55"/>
      <c r="M181" s="55"/>
      <c r="XDP181" s="65"/>
    </row>
    <row r="182" spans="1:13 16344:16344" x14ac:dyDescent="0.25">
      <c r="A182" s="55">
        <v>10</v>
      </c>
      <c r="B182" s="54" t="s">
        <v>381</v>
      </c>
      <c r="C182" s="88">
        <v>2002</v>
      </c>
      <c r="D182" s="74" t="s">
        <v>64</v>
      </c>
      <c r="E182" s="77">
        <v>60.2</v>
      </c>
      <c r="F182" s="88">
        <v>27.5</v>
      </c>
      <c r="G182" s="88">
        <v>30</v>
      </c>
      <c r="H182" s="88">
        <v>-32.5</v>
      </c>
      <c r="I182" s="78">
        <f t="shared" si="10"/>
        <v>30</v>
      </c>
      <c r="J182" s="79">
        <f t="shared" si="11"/>
        <v>25.508760960326804</v>
      </c>
      <c r="K182" s="55">
        <v>1</v>
      </c>
      <c r="L182" s="55"/>
      <c r="M182" s="55"/>
      <c r="XDP182" s="65"/>
    </row>
    <row r="183" spans="1:13 16344:16344" x14ac:dyDescent="0.25">
      <c r="A183" s="55">
        <v>11</v>
      </c>
      <c r="B183" s="54" t="s">
        <v>326</v>
      </c>
      <c r="C183" s="88">
        <v>2002</v>
      </c>
      <c r="D183" s="74" t="s">
        <v>346</v>
      </c>
      <c r="E183" s="77">
        <v>61.05</v>
      </c>
      <c r="F183" s="88">
        <v>20</v>
      </c>
      <c r="G183" s="88">
        <v>25</v>
      </c>
      <c r="H183" s="88">
        <v>30</v>
      </c>
      <c r="I183" s="78">
        <f t="shared" si="10"/>
        <v>30</v>
      </c>
      <c r="J183" s="79">
        <f t="shared" si="11"/>
        <v>25.187839954007632</v>
      </c>
      <c r="K183" s="55">
        <v>1</v>
      </c>
      <c r="L183" s="55"/>
      <c r="M183" s="55"/>
      <c r="XDP183" s="65"/>
    </row>
    <row r="184" spans="1:13 16344:16344" x14ac:dyDescent="0.25">
      <c r="A184" s="55">
        <v>12</v>
      </c>
      <c r="B184" s="54" t="s">
        <v>55</v>
      </c>
      <c r="C184" s="88">
        <v>2005</v>
      </c>
      <c r="D184" s="74" t="s">
        <v>56</v>
      </c>
      <c r="E184" s="77">
        <v>61.05</v>
      </c>
      <c r="F184" s="88">
        <v>25</v>
      </c>
      <c r="G184" s="88">
        <v>30</v>
      </c>
      <c r="H184" s="88" t="s">
        <v>96</v>
      </c>
      <c r="I184" s="78">
        <f t="shared" si="10"/>
        <v>30</v>
      </c>
      <c r="J184" s="79">
        <f t="shared" si="11"/>
        <v>25.187839954007632</v>
      </c>
      <c r="K184" s="55">
        <v>1</v>
      </c>
      <c r="L184" s="55"/>
      <c r="M184" s="55"/>
      <c r="XDP184" s="65"/>
    </row>
    <row r="185" spans="1:13 16344:16344" x14ac:dyDescent="0.25">
      <c r="A185" s="55">
        <v>13</v>
      </c>
      <c r="B185" s="54" t="s">
        <v>384</v>
      </c>
      <c r="C185" s="88">
        <v>2002</v>
      </c>
      <c r="D185" s="74" t="s">
        <v>64</v>
      </c>
      <c r="E185" s="77">
        <v>61.1</v>
      </c>
      <c r="F185" s="88">
        <v>30</v>
      </c>
      <c r="G185" s="88" t="s">
        <v>96</v>
      </c>
      <c r="H185" s="88" t="s">
        <v>96</v>
      </c>
      <c r="I185" s="78">
        <f t="shared" si="10"/>
        <v>30</v>
      </c>
      <c r="J185" s="79">
        <f t="shared" si="11"/>
        <v>25.169371617712471</v>
      </c>
      <c r="K185" s="55">
        <v>1</v>
      </c>
      <c r="L185" s="55"/>
      <c r="M185" s="55"/>
      <c r="XDP185" s="65"/>
    </row>
    <row r="186" spans="1:13 16344:16344" x14ac:dyDescent="0.25">
      <c r="A186" s="55">
        <v>14</v>
      </c>
      <c r="B186" s="54" t="s">
        <v>350</v>
      </c>
      <c r="C186" s="88">
        <v>2002</v>
      </c>
      <c r="D186" s="74" t="s">
        <v>64</v>
      </c>
      <c r="E186" s="77">
        <v>62.5</v>
      </c>
      <c r="F186" s="88">
        <v>25</v>
      </c>
      <c r="G186" s="88">
        <v>27.5</v>
      </c>
      <c r="H186" s="88">
        <v>30</v>
      </c>
      <c r="I186" s="78">
        <f t="shared" si="10"/>
        <v>30</v>
      </c>
      <c r="J186" s="79">
        <f t="shared" si="11"/>
        <v>24.669863631523818</v>
      </c>
      <c r="K186" s="55">
        <v>1</v>
      </c>
      <c r="L186" s="55"/>
      <c r="M186" s="55"/>
      <c r="XDP186" s="65"/>
    </row>
    <row r="187" spans="1:13 16344:16344" x14ac:dyDescent="0.25">
      <c r="A187" s="55">
        <v>15</v>
      </c>
      <c r="B187" s="54" t="s">
        <v>368</v>
      </c>
      <c r="C187" s="88">
        <v>2002</v>
      </c>
      <c r="D187" s="74" t="s">
        <v>64</v>
      </c>
      <c r="E187" s="77">
        <v>63.3</v>
      </c>
      <c r="F187" s="88">
        <v>30</v>
      </c>
      <c r="G187" s="88">
        <v>-35</v>
      </c>
      <c r="H187" s="88">
        <v>-35</v>
      </c>
      <c r="I187" s="78">
        <f t="shared" si="10"/>
        <v>30</v>
      </c>
      <c r="J187" s="79">
        <f t="shared" si="11"/>
        <v>24.399008842726317</v>
      </c>
      <c r="K187" s="55">
        <v>1</v>
      </c>
      <c r="L187" s="55"/>
      <c r="M187" s="55"/>
      <c r="XDP187" s="65"/>
    </row>
    <row r="188" spans="1:13 16344:16344" x14ac:dyDescent="0.25">
      <c r="A188" s="55">
        <v>16</v>
      </c>
      <c r="B188" s="54" t="s">
        <v>365</v>
      </c>
      <c r="C188" s="88">
        <v>2002</v>
      </c>
      <c r="D188" s="74" t="s">
        <v>64</v>
      </c>
      <c r="E188" s="77">
        <v>63.7</v>
      </c>
      <c r="F188" s="88">
        <v>30</v>
      </c>
      <c r="G188" s="88">
        <v>-35</v>
      </c>
      <c r="H188" s="88" t="s">
        <v>96</v>
      </c>
      <c r="I188" s="78">
        <f t="shared" si="10"/>
        <v>30</v>
      </c>
      <c r="J188" s="79">
        <f t="shared" si="11"/>
        <v>24.267352702828642</v>
      </c>
      <c r="K188" s="55">
        <v>1</v>
      </c>
      <c r="L188" s="55"/>
      <c r="M188" s="55"/>
      <c r="XDP188" s="65"/>
    </row>
    <row r="189" spans="1:13 16344:16344" x14ac:dyDescent="0.25">
      <c r="A189" s="55">
        <v>17</v>
      </c>
      <c r="B189" s="54" t="s">
        <v>335</v>
      </c>
      <c r="C189" s="88">
        <v>2003</v>
      </c>
      <c r="D189" s="74" t="s">
        <v>346</v>
      </c>
      <c r="E189" s="77">
        <v>66.3</v>
      </c>
      <c r="F189" s="88">
        <v>20</v>
      </c>
      <c r="G189" s="88">
        <v>25</v>
      </c>
      <c r="H189" s="88">
        <v>30</v>
      </c>
      <c r="I189" s="78">
        <f t="shared" si="10"/>
        <v>30</v>
      </c>
      <c r="J189" s="79">
        <f t="shared" si="11"/>
        <v>23.468487128190482</v>
      </c>
      <c r="K189" s="55">
        <v>1</v>
      </c>
      <c r="L189" s="55"/>
      <c r="M189" s="55"/>
      <c r="XDP189" s="65"/>
    </row>
    <row r="190" spans="1:13 16344:16344" x14ac:dyDescent="0.25">
      <c r="A190" s="55">
        <v>18</v>
      </c>
      <c r="B190" s="54" t="s">
        <v>382</v>
      </c>
      <c r="C190" s="88">
        <v>2002</v>
      </c>
      <c r="D190" s="74" t="s">
        <v>64</v>
      </c>
      <c r="E190" s="77">
        <v>68.8</v>
      </c>
      <c r="F190" s="88">
        <v>25</v>
      </c>
      <c r="G190" s="88">
        <v>30</v>
      </c>
      <c r="H190" s="88" t="s">
        <v>96</v>
      </c>
      <c r="I190" s="78">
        <f t="shared" si="10"/>
        <v>30</v>
      </c>
      <c r="J190" s="79">
        <f t="shared" si="11"/>
        <v>22.784161180403721</v>
      </c>
      <c r="K190" s="55">
        <v>1</v>
      </c>
      <c r="L190" s="55"/>
      <c r="M190" s="55"/>
      <c r="XDP190" s="65"/>
    </row>
    <row r="191" spans="1:13 16344:16344" x14ac:dyDescent="0.25">
      <c r="A191" s="55">
        <v>19</v>
      </c>
      <c r="B191" s="54" t="s">
        <v>332</v>
      </c>
      <c r="C191" s="88">
        <v>2003</v>
      </c>
      <c r="D191" s="74" t="s">
        <v>346</v>
      </c>
      <c r="E191" s="77">
        <v>69.5</v>
      </c>
      <c r="F191" s="88">
        <v>20</v>
      </c>
      <c r="G191" s="88">
        <v>25</v>
      </c>
      <c r="H191" s="88">
        <v>30</v>
      </c>
      <c r="I191" s="78">
        <f t="shared" si="10"/>
        <v>30</v>
      </c>
      <c r="J191" s="79">
        <f t="shared" si="11"/>
        <v>22.60575902975463</v>
      </c>
      <c r="K191" s="55">
        <v>1</v>
      </c>
      <c r="L191" s="55"/>
      <c r="M191" s="55"/>
      <c r="XDP191" s="65"/>
    </row>
    <row r="192" spans="1:13 16344:16344" x14ac:dyDescent="0.25">
      <c r="A192" s="55">
        <v>20</v>
      </c>
      <c r="B192" s="54" t="s">
        <v>297</v>
      </c>
      <c r="C192" s="88">
        <v>2003</v>
      </c>
      <c r="D192" s="74" t="s">
        <v>346</v>
      </c>
      <c r="E192" s="77">
        <v>69.5</v>
      </c>
      <c r="F192" s="88">
        <v>20</v>
      </c>
      <c r="G192" s="88">
        <v>25</v>
      </c>
      <c r="H192" s="88">
        <v>30</v>
      </c>
      <c r="I192" s="78">
        <f t="shared" si="10"/>
        <v>30</v>
      </c>
      <c r="J192" s="79">
        <f t="shared" si="11"/>
        <v>22.60575902975463</v>
      </c>
      <c r="K192" s="55">
        <v>1</v>
      </c>
      <c r="L192" s="55"/>
      <c r="M192" s="55"/>
      <c r="XDP192" s="65"/>
    </row>
    <row r="193" spans="1:13 16344:16344" x14ac:dyDescent="0.25">
      <c r="A193" s="55">
        <v>21</v>
      </c>
      <c r="B193" s="54" t="s">
        <v>42</v>
      </c>
      <c r="C193" s="88">
        <v>2004</v>
      </c>
      <c r="D193" s="74" t="s">
        <v>36</v>
      </c>
      <c r="E193" s="77">
        <v>72.900000000000006</v>
      </c>
      <c r="F193" s="88">
        <v>27.5</v>
      </c>
      <c r="G193" s="88">
        <v>30</v>
      </c>
      <c r="H193" s="88" t="s">
        <v>96</v>
      </c>
      <c r="I193" s="78">
        <f t="shared" si="10"/>
        <v>30</v>
      </c>
      <c r="J193" s="79">
        <f t="shared" si="11"/>
        <v>21.81235406176955</v>
      </c>
      <c r="K193" s="55">
        <v>1</v>
      </c>
      <c r="L193" s="55"/>
      <c r="M193" s="55"/>
      <c r="XDP193" s="65"/>
    </row>
    <row r="194" spans="1:13 16344:16344" x14ac:dyDescent="0.25">
      <c r="A194" s="55">
        <v>22</v>
      </c>
      <c r="B194" s="54" t="s">
        <v>330</v>
      </c>
      <c r="C194" s="88">
        <v>2003</v>
      </c>
      <c r="D194" s="74" t="s">
        <v>346</v>
      </c>
      <c r="E194" s="77">
        <v>73.8</v>
      </c>
      <c r="F194" s="88">
        <v>20</v>
      </c>
      <c r="G194" s="88">
        <v>25</v>
      </c>
      <c r="H194" s="88">
        <v>30</v>
      </c>
      <c r="I194" s="78">
        <f t="shared" si="10"/>
        <v>30</v>
      </c>
      <c r="J194" s="79">
        <f t="shared" si="11"/>
        <v>21.620959538303012</v>
      </c>
      <c r="K194" s="55">
        <v>1</v>
      </c>
      <c r="L194" s="55"/>
      <c r="M194" s="55"/>
      <c r="XDP194" s="65"/>
    </row>
    <row r="195" spans="1:13 16344:16344" x14ac:dyDescent="0.25">
      <c r="A195" s="55">
        <v>23</v>
      </c>
      <c r="B195" s="54" t="s">
        <v>380</v>
      </c>
      <c r="C195" s="88">
        <v>2002</v>
      </c>
      <c r="D195" s="74" t="s">
        <v>64</v>
      </c>
      <c r="E195" s="77">
        <v>57.5</v>
      </c>
      <c r="F195" s="88">
        <v>20</v>
      </c>
      <c r="G195" s="88">
        <v>25</v>
      </c>
      <c r="H195" s="88">
        <v>27.5</v>
      </c>
      <c r="I195" s="78">
        <f t="shared" si="10"/>
        <v>27.5</v>
      </c>
      <c r="J195" s="79">
        <f t="shared" si="11"/>
        <v>24.403906317677841</v>
      </c>
      <c r="K195" s="55">
        <v>1</v>
      </c>
      <c r="L195" s="55"/>
      <c r="M195" s="55"/>
      <c r="XDP195" s="65"/>
    </row>
    <row r="196" spans="1:13 16344:16344" x14ac:dyDescent="0.25">
      <c r="A196" s="55">
        <v>24</v>
      </c>
      <c r="B196" s="54" t="s">
        <v>366</v>
      </c>
      <c r="C196" s="88">
        <v>2002</v>
      </c>
      <c r="D196" s="74" t="s">
        <v>64</v>
      </c>
      <c r="E196" s="77">
        <v>57.7</v>
      </c>
      <c r="F196" s="88">
        <v>20</v>
      </c>
      <c r="G196" s="88">
        <v>27.5</v>
      </c>
      <c r="H196" s="88">
        <v>-32.5</v>
      </c>
      <c r="I196" s="78">
        <f t="shared" si="10"/>
        <v>27.5</v>
      </c>
      <c r="J196" s="79">
        <f t="shared" si="11"/>
        <v>24.323437638451246</v>
      </c>
      <c r="K196" s="55">
        <v>1</v>
      </c>
      <c r="L196" s="55"/>
      <c r="M196" s="55"/>
      <c r="XDP196" s="65"/>
    </row>
    <row r="197" spans="1:13 16344:16344" x14ac:dyDescent="0.25">
      <c r="A197" s="55">
        <v>25</v>
      </c>
      <c r="B197" s="54" t="s">
        <v>322</v>
      </c>
      <c r="C197" s="88">
        <v>2002</v>
      </c>
      <c r="D197" s="74" t="s">
        <v>346</v>
      </c>
      <c r="E197" s="77">
        <v>59.95</v>
      </c>
      <c r="F197" s="88">
        <v>20</v>
      </c>
      <c r="G197" s="88">
        <v>25</v>
      </c>
      <c r="H197" s="88">
        <v>27.5</v>
      </c>
      <c r="I197" s="78">
        <f t="shared" si="10"/>
        <v>27.5</v>
      </c>
      <c r="J197" s="79">
        <f t="shared" si="11"/>
        <v>23.471903363220303</v>
      </c>
      <c r="K197" s="55">
        <v>1</v>
      </c>
      <c r="L197" s="55"/>
      <c r="M197" s="55"/>
      <c r="XDP197" s="65"/>
    </row>
    <row r="198" spans="1:13 16344:16344" x14ac:dyDescent="0.25">
      <c r="A198" s="55">
        <v>26</v>
      </c>
      <c r="B198" s="54" t="s">
        <v>337</v>
      </c>
      <c r="C198" s="88">
        <v>2002</v>
      </c>
      <c r="D198" s="74" t="s">
        <v>346</v>
      </c>
      <c r="E198" s="77">
        <v>62.6</v>
      </c>
      <c r="F198" s="88">
        <v>20</v>
      </c>
      <c r="G198" s="88">
        <v>25</v>
      </c>
      <c r="H198" s="88">
        <v>27.5</v>
      </c>
      <c r="I198" s="78">
        <f t="shared" si="10"/>
        <v>27.5</v>
      </c>
      <c r="J198" s="79">
        <f t="shared" si="11"/>
        <v>22.582490851889759</v>
      </c>
      <c r="K198" s="55">
        <v>1</v>
      </c>
      <c r="L198" s="55"/>
      <c r="M198" s="55"/>
      <c r="XDP198" s="65"/>
    </row>
    <row r="199" spans="1:13 16344:16344" x14ac:dyDescent="0.25">
      <c r="A199" s="55">
        <v>27</v>
      </c>
      <c r="B199" s="54" t="s">
        <v>341</v>
      </c>
      <c r="C199" s="88">
        <v>2004</v>
      </c>
      <c r="D199" s="74" t="s">
        <v>346</v>
      </c>
      <c r="E199" s="77">
        <v>63.7</v>
      </c>
      <c r="F199" s="88">
        <v>20</v>
      </c>
      <c r="G199" s="88">
        <v>22.5</v>
      </c>
      <c r="H199" s="88">
        <v>27.5</v>
      </c>
      <c r="I199" s="78">
        <f t="shared" si="10"/>
        <v>27.5</v>
      </c>
      <c r="J199" s="79">
        <f t="shared" si="11"/>
        <v>22.245073310926255</v>
      </c>
      <c r="K199" s="55">
        <v>1</v>
      </c>
      <c r="L199" s="55"/>
      <c r="M199" s="55"/>
      <c r="XDP199" s="65"/>
    </row>
    <row r="200" spans="1:13 16344:16344" x14ac:dyDescent="0.25">
      <c r="A200" s="55">
        <v>28</v>
      </c>
      <c r="B200" s="54" t="s">
        <v>342</v>
      </c>
      <c r="C200" s="88">
        <v>2004</v>
      </c>
      <c r="D200" s="74" t="s">
        <v>346</v>
      </c>
      <c r="E200" s="77">
        <v>87.25</v>
      </c>
      <c r="F200" s="88">
        <v>22.5</v>
      </c>
      <c r="G200" s="88">
        <v>27.5</v>
      </c>
      <c r="H200" s="88">
        <v>-30</v>
      </c>
      <c r="I200" s="78">
        <f t="shared" si="10"/>
        <v>27.5</v>
      </c>
      <c r="J200" s="79">
        <f t="shared" si="11"/>
        <v>17.844003151137123</v>
      </c>
      <c r="K200" s="55">
        <v>1</v>
      </c>
      <c r="L200" s="55"/>
      <c r="M200" s="55"/>
      <c r="XDP200" s="65"/>
    </row>
    <row r="201" spans="1:13 16344:16344" x14ac:dyDescent="0.25">
      <c r="A201" s="55">
        <v>29</v>
      </c>
      <c r="B201" s="54" t="s">
        <v>318</v>
      </c>
      <c r="C201" s="88">
        <v>2003</v>
      </c>
      <c r="D201" s="74" t="s">
        <v>346</v>
      </c>
      <c r="E201" s="77">
        <v>58.15</v>
      </c>
      <c r="F201" s="88">
        <v>20</v>
      </c>
      <c r="G201" s="88">
        <v>25</v>
      </c>
      <c r="H201" s="88">
        <v>-27.5</v>
      </c>
      <c r="I201" s="78">
        <f t="shared" si="10"/>
        <v>25</v>
      </c>
      <c r="J201" s="79">
        <f t="shared" si="11"/>
        <v>21.95031713908093</v>
      </c>
      <c r="K201" s="55">
        <v>1</v>
      </c>
      <c r="L201" s="55"/>
      <c r="M201" s="55"/>
      <c r="XDP201" s="65"/>
    </row>
    <row r="202" spans="1:13 16344:16344" x14ac:dyDescent="0.25">
      <c r="A202" s="55">
        <v>30</v>
      </c>
      <c r="B202" s="54" t="s">
        <v>15</v>
      </c>
      <c r="C202" s="88">
        <v>2002</v>
      </c>
      <c r="D202" s="74" t="s">
        <v>17</v>
      </c>
      <c r="E202" s="77">
        <v>58.5</v>
      </c>
      <c r="F202" s="88">
        <v>20</v>
      </c>
      <c r="G202" s="88" t="s">
        <v>18</v>
      </c>
      <c r="H202" s="88">
        <v>25</v>
      </c>
      <c r="I202" s="78">
        <f t="shared" si="10"/>
        <v>25</v>
      </c>
      <c r="J202" s="79">
        <f t="shared" si="11"/>
        <v>21.826919638367787</v>
      </c>
      <c r="K202" s="55">
        <v>1</v>
      </c>
      <c r="L202" s="55"/>
      <c r="M202" s="55"/>
      <c r="XDP202" s="65"/>
    </row>
    <row r="203" spans="1:13 16344:16344" x14ac:dyDescent="0.25">
      <c r="A203" s="55">
        <v>31</v>
      </c>
      <c r="B203" s="54" t="s">
        <v>369</v>
      </c>
      <c r="C203" s="88">
        <v>2002</v>
      </c>
      <c r="D203" s="74" t="s">
        <v>64</v>
      </c>
      <c r="E203" s="77">
        <v>59.5</v>
      </c>
      <c r="F203" s="88">
        <v>20</v>
      </c>
      <c r="G203" s="88">
        <v>25</v>
      </c>
      <c r="H203" s="88" t="s">
        <v>96</v>
      </c>
      <c r="I203" s="78">
        <f t="shared" si="10"/>
        <v>25</v>
      </c>
      <c r="J203" s="79">
        <f t="shared" si="11"/>
        <v>21.48605037539102</v>
      </c>
      <c r="K203" s="55">
        <v>1</v>
      </c>
      <c r="L203" s="55"/>
      <c r="M203" s="55"/>
      <c r="XDP203" s="65"/>
    </row>
    <row r="204" spans="1:13 16344:16344" x14ac:dyDescent="0.25">
      <c r="A204" s="55">
        <v>32</v>
      </c>
      <c r="B204" s="54" t="s">
        <v>383</v>
      </c>
      <c r="C204" s="88">
        <v>2002</v>
      </c>
      <c r="D204" s="74" t="s">
        <v>64</v>
      </c>
      <c r="E204" s="77">
        <v>59.6</v>
      </c>
      <c r="F204" s="88">
        <v>25</v>
      </c>
      <c r="G204" s="88" t="s">
        <v>96</v>
      </c>
      <c r="H204" s="88" t="s">
        <v>96</v>
      </c>
      <c r="I204" s="78">
        <f t="shared" si="10"/>
        <v>25</v>
      </c>
      <c r="J204" s="79">
        <f t="shared" si="11"/>
        <v>21.452886570189051</v>
      </c>
      <c r="K204" s="55">
        <v>1</v>
      </c>
      <c r="L204" s="55"/>
      <c r="M204" s="55"/>
      <c r="XDP204" s="65"/>
    </row>
    <row r="205" spans="1:13 16344:16344" x14ac:dyDescent="0.25">
      <c r="A205" s="55">
        <v>33</v>
      </c>
      <c r="B205" s="54" t="s">
        <v>324</v>
      </c>
      <c r="C205" s="88">
        <v>2002</v>
      </c>
      <c r="D205" s="74" t="s">
        <v>346</v>
      </c>
      <c r="E205" s="77">
        <v>60.9</v>
      </c>
      <c r="F205" s="88">
        <v>20</v>
      </c>
      <c r="G205" s="88">
        <v>25</v>
      </c>
      <c r="H205" s="88">
        <v>-30</v>
      </c>
      <c r="I205" s="78">
        <f t="shared" si="10"/>
        <v>25</v>
      </c>
      <c r="J205" s="79">
        <f t="shared" si="11"/>
        <v>21.036261558308343</v>
      </c>
      <c r="K205" s="55">
        <v>1</v>
      </c>
      <c r="L205" s="55"/>
      <c r="M205" s="55"/>
      <c r="XDP205" s="65"/>
    </row>
    <row r="206" spans="1:13 16344:16344" x14ac:dyDescent="0.25">
      <c r="A206" s="55">
        <v>34</v>
      </c>
      <c r="B206" s="54" t="s">
        <v>347</v>
      </c>
      <c r="C206" s="88">
        <v>2002</v>
      </c>
      <c r="D206" s="74" t="s">
        <v>64</v>
      </c>
      <c r="E206" s="77">
        <v>60.9</v>
      </c>
      <c r="F206" s="88">
        <v>25</v>
      </c>
      <c r="G206" s="88">
        <v>-30</v>
      </c>
      <c r="H206" s="88" t="s">
        <v>96</v>
      </c>
      <c r="I206" s="78">
        <f t="shared" si="10"/>
        <v>25</v>
      </c>
      <c r="J206" s="79">
        <f t="shared" si="11"/>
        <v>21.036261558308343</v>
      </c>
      <c r="K206" s="55">
        <v>1</v>
      </c>
      <c r="L206" s="55"/>
      <c r="M206" s="55"/>
      <c r="XDP206" s="65"/>
    </row>
    <row r="207" spans="1:13 16344:16344" x14ac:dyDescent="0.25">
      <c r="A207" s="55">
        <v>35</v>
      </c>
      <c r="B207" s="54" t="s">
        <v>339</v>
      </c>
      <c r="C207" s="88">
        <v>2004</v>
      </c>
      <c r="D207" s="74" t="s">
        <v>346</v>
      </c>
      <c r="E207" s="77">
        <v>63.7</v>
      </c>
      <c r="F207" s="88">
        <v>20</v>
      </c>
      <c r="G207" s="88">
        <v>22.5</v>
      </c>
      <c r="H207" s="88">
        <v>25</v>
      </c>
      <c r="I207" s="78">
        <f t="shared" si="10"/>
        <v>25</v>
      </c>
      <c r="J207" s="79">
        <f t="shared" si="11"/>
        <v>20.222793919023868</v>
      </c>
      <c r="K207" s="55">
        <v>1</v>
      </c>
      <c r="L207" s="55"/>
      <c r="M207" s="55"/>
      <c r="XDP207" s="65"/>
    </row>
    <row r="208" spans="1:13 16344:16344" x14ac:dyDescent="0.25">
      <c r="A208" s="55">
        <v>36</v>
      </c>
      <c r="B208" s="54" t="s">
        <v>328</v>
      </c>
      <c r="C208" s="88">
        <v>2003</v>
      </c>
      <c r="D208" s="74" t="s">
        <v>346</v>
      </c>
      <c r="E208" s="77">
        <v>70.7</v>
      </c>
      <c r="F208" s="88">
        <v>20</v>
      </c>
      <c r="G208" s="88">
        <v>-25</v>
      </c>
      <c r="H208" s="88">
        <v>25</v>
      </c>
      <c r="I208" s="78">
        <f t="shared" si="10"/>
        <v>25</v>
      </c>
      <c r="J208" s="79">
        <f t="shared" si="11"/>
        <v>18.593619635912106</v>
      </c>
      <c r="K208" s="55">
        <v>1</v>
      </c>
      <c r="L208" s="55"/>
      <c r="M208" s="55"/>
      <c r="XDP208" s="65"/>
    </row>
    <row r="209" spans="1:13 16344:16344" x14ac:dyDescent="0.25">
      <c r="A209" s="55">
        <v>37</v>
      </c>
      <c r="B209" s="54" t="s">
        <v>333</v>
      </c>
      <c r="C209" s="88">
        <v>2003</v>
      </c>
      <c r="D209" s="74" t="s">
        <v>346</v>
      </c>
      <c r="E209" s="77">
        <v>71.8</v>
      </c>
      <c r="F209" s="88">
        <v>20</v>
      </c>
      <c r="G209" s="88">
        <v>22.5</v>
      </c>
      <c r="H209" s="88">
        <v>25</v>
      </c>
      <c r="I209" s="78">
        <f t="shared" si="10"/>
        <v>25</v>
      </c>
      <c r="J209" s="79">
        <f t="shared" si="11"/>
        <v>18.380377106702351</v>
      </c>
      <c r="K209" s="55">
        <v>1</v>
      </c>
      <c r="L209" s="55"/>
      <c r="M209" s="55"/>
      <c r="XDP209" s="65"/>
    </row>
    <row r="210" spans="1:13 16344:16344" x14ac:dyDescent="0.25">
      <c r="A210" s="55">
        <v>38</v>
      </c>
      <c r="B210" s="54" t="s">
        <v>49</v>
      </c>
      <c r="C210" s="88">
        <v>2004</v>
      </c>
      <c r="D210" s="74" t="s">
        <v>36</v>
      </c>
      <c r="E210" s="77">
        <v>75.849999999999994</v>
      </c>
      <c r="F210" s="88">
        <v>20</v>
      </c>
      <c r="G210" s="88">
        <v>22.5</v>
      </c>
      <c r="H210" s="88">
        <v>25</v>
      </c>
      <c r="I210" s="78">
        <f t="shared" si="10"/>
        <v>25</v>
      </c>
      <c r="J210" s="79">
        <f t="shared" si="11"/>
        <v>17.675963700312483</v>
      </c>
      <c r="K210" s="55">
        <v>1</v>
      </c>
      <c r="L210" s="55"/>
      <c r="M210" s="55"/>
      <c r="XDP210" s="65"/>
    </row>
    <row r="211" spans="1:13 16344:16344" x14ac:dyDescent="0.25">
      <c r="A211" s="55">
        <v>39</v>
      </c>
      <c r="B211" s="54" t="s">
        <v>44</v>
      </c>
      <c r="C211" s="88">
        <v>2004</v>
      </c>
      <c r="D211" s="74" t="s">
        <v>36</v>
      </c>
      <c r="E211" s="77">
        <v>68.349999999999994</v>
      </c>
      <c r="F211" s="88">
        <v>22.5</v>
      </c>
      <c r="G211" s="88" t="s">
        <v>96</v>
      </c>
      <c r="H211" s="88" t="s">
        <v>96</v>
      </c>
      <c r="I211" s="78">
        <f t="shared" si="10"/>
        <v>22.5</v>
      </c>
      <c r="J211" s="79">
        <f t="shared" si="11"/>
        <v>17.176339938022966</v>
      </c>
      <c r="K211" s="55">
        <v>1</v>
      </c>
      <c r="L211" s="55"/>
      <c r="M211" s="55"/>
      <c r="XDP211" s="65"/>
    </row>
    <row r="212" spans="1:13 16344:16344" x14ac:dyDescent="0.25">
      <c r="A212" s="55">
        <v>40</v>
      </c>
      <c r="B212" s="54" t="s">
        <v>348</v>
      </c>
      <c r="C212" s="88">
        <v>2002</v>
      </c>
      <c r="D212" s="74" t="s">
        <v>64</v>
      </c>
      <c r="E212" s="77">
        <v>62.5</v>
      </c>
      <c r="F212" s="88">
        <v>20</v>
      </c>
      <c r="G212" s="88" t="s">
        <v>96</v>
      </c>
      <c r="H212" s="88" t="s">
        <v>96</v>
      </c>
      <c r="I212" s="78">
        <f t="shared" si="10"/>
        <v>20</v>
      </c>
      <c r="J212" s="79">
        <f t="shared" si="11"/>
        <v>16.446575754349212</v>
      </c>
      <c r="K212" s="55">
        <v>1</v>
      </c>
      <c r="L212" s="55"/>
      <c r="M212" s="55"/>
      <c r="XDP212" s="65"/>
    </row>
    <row r="213" spans="1:13 16344:16344" x14ac:dyDescent="0.25">
      <c r="A213" s="55">
        <v>41</v>
      </c>
      <c r="B213" s="54" t="s">
        <v>320</v>
      </c>
      <c r="C213" s="88">
        <v>2002</v>
      </c>
      <c r="D213" s="74" t="s">
        <v>346</v>
      </c>
      <c r="E213" s="77">
        <v>64.2</v>
      </c>
      <c r="F213" s="88">
        <v>20</v>
      </c>
      <c r="G213" s="88">
        <v>-25</v>
      </c>
      <c r="H213" s="88">
        <v>-25</v>
      </c>
      <c r="I213" s="78">
        <f t="shared" si="10"/>
        <v>20</v>
      </c>
      <c r="J213" s="79">
        <f t="shared" si="11"/>
        <v>16.070800182075427</v>
      </c>
      <c r="K213" s="55">
        <v>1</v>
      </c>
      <c r="L213" s="55"/>
      <c r="M213" s="55"/>
      <c r="XDP213" s="65"/>
    </row>
    <row r="214" spans="1:13 16344:16344" x14ac:dyDescent="0.25">
      <c r="A214" s="55">
        <v>42</v>
      </c>
      <c r="B214" s="54" t="s">
        <v>378</v>
      </c>
      <c r="C214" s="88">
        <v>2002</v>
      </c>
      <c r="D214" s="74" t="s">
        <v>64</v>
      </c>
      <c r="E214" s="77">
        <v>58</v>
      </c>
      <c r="F214" s="88">
        <v>-25</v>
      </c>
      <c r="G214" s="88">
        <v>-25</v>
      </c>
      <c r="H214" s="88" t="s">
        <v>96</v>
      </c>
      <c r="I214" s="78">
        <v>0</v>
      </c>
      <c r="J214" s="79">
        <f t="shared" si="11"/>
        <v>0</v>
      </c>
      <c r="K214" s="55">
        <v>1</v>
      </c>
      <c r="L214" s="55"/>
      <c r="M214" s="55"/>
      <c r="XDP214" s="65"/>
    </row>
  </sheetData>
  <mergeCells count="19">
    <mergeCell ref="A53:K53"/>
    <mergeCell ref="N6:O6"/>
    <mergeCell ref="N11:O11"/>
    <mergeCell ref="N30:O30"/>
    <mergeCell ref="A2:K2"/>
    <mergeCell ref="A3:K3"/>
    <mergeCell ref="A4:K4"/>
    <mergeCell ref="A6:K6"/>
    <mergeCell ref="A7:K7"/>
    <mergeCell ref="C130:D130"/>
    <mergeCell ref="A132:K132"/>
    <mergeCell ref="A133:K133"/>
    <mergeCell ref="A172:K172"/>
    <mergeCell ref="A74:K74"/>
    <mergeCell ref="A102:K102"/>
    <mergeCell ref="A119:K119"/>
    <mergeCell ref="A125:K125"/>
    <mergeCell ref="C126:D126"/>
    <mergeCell ref="C129:D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siev.</vt:lpstr>
      <vt:lpstr>59-74</vt:lpstr>
      <vt:lpstr>6 vsk</vt:lpstr>
      <vt:lpstr>FINAL-darbs</vt:lpstr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 tiesraide</dc:creator>
  <cp:lastModifiedBy>Windows User</cp:lastModifiedBy>
  <dcterms:created xsi:type="dcterms:W3CDTF">2018-10-04T08:15:25Z</dcterms:created>
  <dcterms:modified xsi:type="dcterms:W3CDTF">2018-11-30T07:05:22Z</dcterms:modified>
</cp:coreProperties>
</file>