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s Kruze\Desktop\"/>
    </mc:Choice>
  </mc:AlternateContent>
  <bookViews>
    <workbookView xWindow="0" yWindow="0" windowWidth="19200" windowHeight="7755"/>
  </bookViews>
  <sheets>
    <sheet name="rezultati" sheetId="9" r:id="rId1"/>
  </sheets>
  <calcPr calcId="152511"/>
</workbook>
</file>

<file path=xl/calcChain.xml><?xml version="1.0" encoding="utf-8"?>
<calcChain xmlns="http://schemas.openxmlformats.org/spreadsheetml/2006/main">
  <c r="P13" i="9" l="1"/>
  <c r="K209" i="9"/>
  <c r="G203" i="9"/>
  <c r="G201" i="9"/>
  <c r="G198" i="9"/>
  <c r="G196" i="9"/>
  <c r="K193" i="9"/>
  <c r="G191" i="9"/>
  <c r="G185" i="9"/>
  <c r="M75" i="9"/>
  <c r="K75" i="9"/>
  <c r="G75" i="9"/>
  <c r="M73" i="9"/>
  <c r="M71" i="9"/>
  <c r="K71" i="9"/>
  <c r="G71" i="9"/>
  <c r="M69" i="9"/>
  <c r="M67" i="9"/>
  <c r="K67" i="9"/>
  <c r="G67" i="9"/>
  <c r="M66" i="9"/>
  <c r="M64" i="9"/>
  <c r="K64" i="9"/>
  <c r="G64" i="9"/>
  <c r="M63" i="9"/>
  <c r="M62" i="9"/>
  <c r="K62" i="9"/>
  <c r="G62" i="9"/>
  <c r="M61" i="9"/>
  <c r="M60" i="9"/>
  <c r="K60" i="9"/>
  <c r="G60" i="9"/>
  <c r="M58" i="9"/>
  <c r="M57" i="9"/>
  <c r="K57" i="9"/>
  <c r="G57" i="9"/>
  <c r="M56" i="9"/>
  <c r="M55" i="9"/>
  <c r="K55" i="9"/>
  <c r="G55" i="9"/>
  <c r="M53" i="9"/>
  <c r="M174" i="9"/>
  <c r="K174" i="9"/>
  <c r="G174" i="9"/>
  <c r="M173" i="9"/>
  <c r="M172" i="9"/>
  <c r="K172" i="9"/>
  <c r="G172" i="9"/>
  <c r="M171" i="9"/>
  <c r="M169" i="9"/>
  <c r="K169" i="9"/>
  <c r="G169" i="9"/>
  <c r="M168" i="9"/>
  <c r="M167" i="9"/>
  <c r="K167" i="9"/>
  <c r="G167" i="9"/>
  <c r="M166" i="9"/>
  <c r="M165" i="9"/>
  <c r="K165" i="9"/>
  <c r="G165" i="9"/>
  <c r="M164" i="9"/>
  <c r="M162" i="9"/>
  <c r="K162" i="9"/>
  <c r="G162" i="9"/>
  <c r="M161" i="9"/>
  <c r="M160" i="9"/>
  <c r="K160" i="9"/>
  <c r="G160" i="9"/>
  <c r="M159" i="9"/>
  <c r="M158" i="9"/>
  <c r="K158" i="9"/>
  <c r="G158" i="9"/>
  <c r="M157" i="9"/>
  <c r="M156" i="9"/>
  <c r="K156" i="9"/>
  <c r="G156" i="9"/>
  <c r="M155" i="9"/>
  <c r="M154" i="9"/>
  <c r="K154" i="9"/>
  <c r="G154" i="9"/>
  <c r="M152" i="9"/>
  <c r="M151" i="9"/>
  <c r="K151" i="9"/>
  <c r="G151" i="9"/>
  <c r="M150" i="9"/>
  <c r="M149" i="9"/>
  <c r="K149" i="9"/>
  <c r="G149" i="9"/>
  <c r="M148" i="9"/>
  <c r="M147" i="9"/>
  <c r="K147" i="9"/>
  <c r="G147" i="9"/>
  <c r="M146" i="9"/>
  <c r="M145" i="9"/>
  <c r="K145" i="9"/>
  <c r="G145" i="9"/>
  <c r="M144" i="9"/>
  <c r="M143" i="9"/>
  <c r="K143" i="9"/>
  <c r="G143" i="9"/>
  <c r="M142" i="9"/>
  <c r="M141" i="9"/>
  <c r="K141" i="9"/>
  <c r="G141" i="9"/>
  <c r="M140" i="9"/>
  <c r="M139" i="9"/>
  <c r="M138" i="9"/>
  <c r="K138" i="9"/>
  <c r="G138" i="9"/>
  <c r="M136" i="9"/>
  <c r="K136" i="9"/>
  <c r="M135" i="9"/>
  <c r="K135" i="9"/>
  <c r="G135" i="9"/>
  <c r="M134" i="9"/>
  <c r="K134" i="9"/>
  <c r="M133" i="9"/>
  <c r="K133" i="9"/>
  <c r="G133" i="9"/>
  <c r="M132" i="9"/>
  <c r="K132" i="9"/>
  <c r="M131" i="9"/>
  <c r="K131" i="9"/>
  <c r="G131" i="9"/>
  <c r="M130" i="9"/>
  <c r="K130" i="9"/>
  <c r="M128" i="9"/>
  <c r="K128" i="9"/>
  <c r="G128" i="9"/>
  <c r="M127" i="9"/>
  <c r="K127" i="9"/>
  <c r="M126" i="9"/>
  <c r="K126" i="9"/>
  <c r="G126" i="9"/>
  <c r="M125" i="9"/>
  <c r="K125" i="9"/>
  <c r="M124" i="9"/>
  <c r="K124" i="9"/>
  <c r="G124" i="9"/>
  <c r="M123" i="9"/>
  <c r="K123" i="9"/>
  <c r="M122" i="9"/>
  <c r="K122" i="9"/>
  <c r="G122" i="9"/>
  <c r="M120" i="9"/>
  <c r="K120" i="9"/>
  <c r="M119" i="9"/>
  <c r="K119" i="9"/>
  <c r="G119" i="9"/>
  <c r="M117" i="9"/>
  <c r="K117" i="9"/>
  <c r="M116" i="9"/>
  <c r="K116" i="9"/>
  <c r="G116" i="9"/>
  <c r="K240" i="9"/>
  <c r="G240" i="9"/>
  <c r="K239" i="9"/>
  <c r="G239" i="9"/>
  <c r="K238" i="9"/>
  <c r="G238" i="9"/>
  <c r="M235" i="9"/>
  <c r="K235" i="9"/>
  <c r="M234" i="9"/>
  <c r="K234" i="9"/>
  <c r="G234" i="9"/>
  <c r="M233" i="9"/>
  <c r="K233" i="9"/>
  <c r="M231" i="9"/>
  <c r="K231" i="9"/>
  <c r="G231" i="9"/>
  <c r="M230" i="9"/>
  <c r="K230" i="9"/>
  <c r="M229" i="9"/>
  <c r="K229" i="9"/>
  <c r="G229" i="9"/>
  <c r="M228" i="9"/>
  <c r="K228" i="9"/>
  <c r="M227" i="9"/>
  <c r="K227" i="9"/>
  <c r="G227" i="9"/>
  <c r="M225" i="9"/>
  <c r="K225" i="9"/>
  <c r="M224" i="9"/>
  <c r="K224" i="9"/>
  <c r="G224" i="9"/>
  <c r="M223" i="9"/>
  <c r="K223" i="9"/>
  <c r="M222" i="9"/>
  <c r="K222" i="9"/>
  <c r="G222" i="9"/>
  <c r="M220" i="9"/>
  <c r="K220" i="9"/>
  <c r="M219" i="9"/>
  <c r="K219" i="9"/>
  <c r="G219" i="9"/>
  <c r="M217" i="9"/>
  <c r="K217" i="9"/>
  <c r="M215" i="9"/>
  <c r="K215" i="9"/>
  <c r="G215" i="9"/>
  <c r="M214" i="9"/>
  <c r="K214" i="9"/>
  <c r="K210" i="9"/>
  <c r="K208" i="9"/>
  <c r="M205" i="9"/>
  <c r="K205" i="9"/>
  <c r="G205" i="9"/>
  <c r="M204" i="9"/>
  <c r="K204" i="9"/>
  <c r="M203" i="9"/>
  <c r="K203" i="9"/>
  <c r="M202" i="9"/>
  <c r="K202" i="9"/>
  <c r="M201" i="9"/>
  <c r="K201" i="9"/>
  <c r="M199" i="9"/>
  <c r="K199" i="9"/>
  <c r="M198" i="9"/>
  <c r="K198" i="9"/>
  <c r="M197" i="9"/>
  <c r="K197" i="9"/>
  <c r="M196" i="9"/>
  <c r="K196" i="9"/>
  <c r="M194" i="9"/>
  <c r="K194" i="9"/>
  <c r="M193" i="9"/>
  <c r="G193" i="9"/>
  <c r="M192" i="9"/>
  <c r="K192" i="9"/>
  <c r="M191" i="9"/>
  <c r="K191" i="9"/>
  <c r="M189" i="9"/>
  <c r="M188" i="9"/>
  <c r="K188" i="9"/>
  <c r="G188" i="9"/>
  <c r="M186" i="9"/>
  <c r="M185" i="9"/>
  <c r="K185" i="9"/>
  <c r="M184" i="9"/>
  <c r="M183" i="9"/>
  <c r="K183" i="9"/>
  <c r="G183" i="9"/>
  <c r="M44" i="9"/>
  <c r="M43" i="9"/>
  <c r="K43" i="9"/>
  <c r="G43" i="9"/>
  <c r="M42" i="9"/>
  <c r="M41" i="9"/>
  <c r="K41" i="9"/>
  <c r="G41" i="9"/>
  <c r="M40" i="9"/>
  <c r="M39" i="9"/>
  <c r="K39" i="9"/>
  <c r="G39" i="9"/>
  <c r="M37" i="9"/>
  <c r="M36" i="9"/>
  <c r="K36" i="9"/>
  <c r="G36" i="9"/>
  <c r="M35" i="9"/>
  <c r="M34" i="9"/>
  <c r="K34" i="9"/>
  <c r="G34" i="9"/>
  <c r="M33" i="9"/>
  <c r="M32" i="9"/>
  <c r="K32" i="9"/>
  <c r="G32" i="9"/>
  <c r="M31" i="9"/>
  <c r="M30" i="9"/>
  <c r="K30" i="9"/>
  <c r="G30" i="9"/>
  <c r="M28" i="9"/>
  <c r="M27" i="9"/>
  <c r="K27" i="9"/>
  <c r="G27" i="9"/>
  <c r="M26" i="9"/>
  <c r="M25" i="9"/>
  <c r="K25" i="9"/>
  <c r="G25" i="9"/>
  <c r="M24" i="9"/>
  <c r="M23" i="9"/>
  <c r="K23" i="9"/>
  <c r="G23" i="9"/>
  <c r="M22" i="9"/>
  <c r="M21" i="9"/>
  <c r="K21" i="9"/>
  <c r="G21" i="9"/>
  <c r="M20" i="9"/>
  <c r="M19" i="9"/>
  <c r="K19" i="9"/>
  <c r="G19" i="9"/>
  <c r="M17" i="9"/>
  <c r="M16" i="9"/>
  <c r="K16" i="9"/>
  <c r="G16" i="9"/>
  <c r="M15" i="9"/>
  <c r="M13" i="9"/>
  <c r="K13" i="9"/>
  <c r="G13" i="9"/>
  <c r="M12" i="9"/>
  <c r="M11" i="9"/>
  <c r="K11" i="9"/>
  <c r="G11" i="9"/>
  <c r="M10" i="9"/>
  <c r="M9" i="9"/>
  <c r="K9" i="9"/>
  <c r="G9" i="9"/>
  <c r="M8" i="9"/>
  <c r="K10" i="9" l="1"/>
  <c r="G10" i="9"/>
  <c r="K15" i="9"/>
  <c r="G15" i="9"/>
  <c r="K20" i="9"/>
  <c r="G20" i="9"/>
  <c r="K24" i="9"/>
  <c r="G24" i="9"/>
  <c r="K37" i="9"/>
  <c r="G37" i="9"/>
  <c r="K42" i="9"/>
  <c r="G42" i="9"/>
  <c r="K184" i="9"/>
  <c r="G184" i="9"/>
  <c r="K189" i="9"/>
  <c r="G189" i="9"/>
  <c r="K28" i="9"/>
  <c r="G28" i="9"/>
  <c r="K33" i="9"/>
  <c r="G33" i="9"/>
  <c r="K8" i="9"/>
  <c r="G8" i="9"/>
  <c r="K12" i="9"/>
  <c r="G12" i="9"/>
  <c r="K17" i="9"/>
  <c r="G17" i="9"/>
  <c r="K22" i="9"/>
  <c r="G22" i="9"/>
  <c r="K26" i="9"/>
  <c r="G26" i="9"/>
  <c r="K31" i="9"/>
  <c r="G31" i="9"/>
  <c r="K35" i="9"/>
  <c r="G35" i="9"/>
  <c r="K40" i="9"/>
  <c r="G40" i="9"/>
  <c r="K44" i="9"/>
  <c r="G44" i="9"/>
  <c r="K186" i="9"/>
  <c r="G186" i="9"/>
  <c r="K139" i="9"/>
  <c r="K140" i="9"/>
  <c r="G140" i="9"/>
  <c r="K144" i="9"/>
  <c r="G144" i="9"/>
  <c r="K148" i="9"/>
  <c r="G148" i="9"/>
  <c r="K152" i="9"/>
  <c r="G152" i="9"/>
  <c r="K157" i="9"/>
  <c r="G157" i="9"/>
  <c r="K161" i="9"/>
  <c r="G161" i="9"/>
  <c r="K166" i="9"/>
  <c r="G166" i="9"/>
  <c r="K171" i="9"/>
  <c r="G171" i="9"/>
  <c r="K177" i="9"/>
  <c r="G177" i="9"/>
  <c r="K178" i="9"/>
  <c r="G178" i="9"/>
  <c r="K179" i="9"/>
  <c r="G179" i="9"/>
  <c r="K53" i="9"/>
  <c r="G53" i="9"/>
  <c r="K58" i="9"/>
  <c r="G58" i="9"/>
  <c r="K63" i="9"/>
  <c r="G63" i="9"/>
  <c r="K69" i="9"/>
  <c r="G69" i="9"/>
  <c r="K78" i="9"/>
  <c r="G78" i="9"/>
  <c r="K79" i="9"/>
  <c r="G79" i="9"/>
  <c r="K80" i="9"/>
  <c r="G80" i="9"/>
  <c r="G192" i="9"/>
  <c r="G194" i="9"/>
  <c r="G197" i="9"/>
  <c r="G199" i="9"/>
  <c r="G202" i="9"/>
  <c r="G204" i="9"/>
  <c r="G208" i="9"/>
  <c r="G209" i="9"/>
  <c r="G210" i="9"/>
  <c r="G214" i="9"/>
  <c r="G217" i="9"/>
  <c r="G220" i="9"/>
  <c r="G223" i="9"/>
  <c r="G225" i="9"/>
  <c r="G228" i="9"/>
  <c r="G230" i="9"/>
  <c r="G233" i="9"/>
  <c r="G235" i="9"/>
  <c r="G117" i="9"/>
  <c r="G120" i="9"/>
  <c r="G123" i="9"/>
  <c r="G125" i="9"/>
  <c r="G127" i="9"/>
  <c r="G130" i="9"/>
  <c r="G132" i="9"/>
  <c r="G134" i="9"/>
  <c r="G136" i="9"/>
  <c r="G139" i="9"/>
  <c r="K142" i="9"/>
  <c r="G142" i="9"/>
  <c r="K146" i="9"/>
  <c r="G146" i="9"/>
  <c r="K150" i="9"/>
  <c r="G150" i="9"/>
  <c r="K155" i="9"/>
  <c r="G155" i="9"/>
  <c r="K159" i="9"/>
  <c r="G159" i="9"/>
  <c r="K164" i="9"/>
  <c r="G164" i="9"/>
  <c r="K168" i="9"/>
  <c r="G168" i="9"/>
  <c r="K173" i="9"/>
  <c r="G173" i="9"/>
  <c r="K56" i="9"/>
  <c r="G56" i="9"/>
  <c r="K61" i="9"/>
  <c r="G61" i="9"/>
  <c r="K66" i="9"/>
  <c r="G66" i="9"/>
  <c r="K73" i="9"/>
  <c r="G73" i="9"/>
</calcChain>
</file>

<file path=xl/sharedStrings.xml><?xml version="1.0" encoding="utf-8"?>
<sst xmlns="http://schemas.openxmlformats.org/spreadsheetml/2006/main" count="713" uniqueCount="250">
  <si>
    <t>Dz.g.</t>
  </si>
  <si>
    <t>Komanda</t>
  </si>
  <si>
    <t>Svara kategorija</t>
  </si>
  <si>
    <t>Grupa</t>
  </si>
  <si>
    <t>Personīgais svars</t>
  </si>
  <si>
    <t>Svars uz stieņa</t>
  </si>
  <si>
    <t>Uzspiestās reizes</t>
  </si>
  <si>
    <t>GK</t>
  </si>
  <si>
    <t>Vārds, Uzvārds</t>
  </si>
  <si>
    <t>Komandu punkti</t>
  </si>
  <si>
    <t>Vieta</t>
  </si>
  <si>
    <t>Dzimums (V vai S)</t>
  </si>
  <si>
    <t>72+</t>
  </si>
  <si>
    <t>120+</t>
  </si>
  <si>
    <t>105+</t>
  </si>
  <si>
    <t>Izloze</t>
  </si>
  <si>
    <t>Latvijas Pauerliftinga federācija</t>
  </si>
  <si>
    <t>Latvijas Čempionāts svaru stieņa spiešanā guļus uz reižu skaitu - LIDO kauss</t>
  </si>
  <si>
    <t>www.powerliftings.lv</t>
  </si>
  <si>
    <t>2015. gada 30. maijs</t>
  </si>
  <si>
    <t>Agnese Roga</t>
  </si>
  <si>
    <t>Anna Ņikonova</t>
  </si>
  <si>
    <t>Annija Roga</t>
  </si>
  <si>
    <t>Daniela Kupriša</t>
  </si>
  <si>
    <t>Edīte Ķeņģe</t>
  </si>
  <si>
    <t>Elīna Breivika</t>
  </si>
  <si>
    <t>Ginta  Ezerņa</t>
  </si>
  <si>
    <t>Gundega Jankovska</t>
  </si>
  <si>
    <t>Ieviņa Liģere</t>
  </si>
  <si>
    <t>Ilze Gailīte</t>
  </si>
  <si>
    <t>Inesa Golojade</t>
  </si>
  <si>
    <t>Inese Biteniece</t>
  </si>
  <si>
    <t>Inese Liepiņa</t>
  </si>
  <si>
    <t>Iveta Arbidāne</t>
  </si>
  <si>
    <t>Jana Jansone</t>
  </si>
  <si>
    <t>Juta Ivanova</t>
  </si>
  <si>
    <t>Laura Daugaviete</t>
  </si>
  <si>
    <t>Līga Gaurilka</t>
  </si>
  <si>
    <t>Marija Buzovska</t>
  </si>
  <si>
    <t>Megija Simsone</t>
  </si>
  <si>
    <t>Melisa Korostelova</t>
  </si>
  <si>
    <t>Natalja Kurusina</t>
  </si>
  <si>
    <t>Natalja Merķe</t>
  </si>
  <si>
    <t>Nataša  Ņikitina</t>
  </si>
  <si>
    <t>Natālija Lapuha</t>
  </si>
  <si>
    <t>Oksana Poplavska</t>
  </si>
  <si>
    <t>Olga  Miglāne</t>
  </si>
  <si>
    <t>Olga Zavoloko</t>
  </si>
  <si>
    <t>Renāte Grūbe</t>
  </si>
  <si>
    <t>Sandra Bileiše</t>
  </si>
  <si>
    <t>Sanita Pastare</t>
  </si>
  <si>
    <t>Svetlana  Svetnaja</t>
  </si>
  <si>
    <t>Tatjana Guseva</t>
  </si>
  <si>
    <t>S</t>
  </si>
  <si>
    <t>Atlētika</t>
  </si>
  <si>
    <t>Rembate</t>
  </si>
  <si>
    <t>Rīgas Stradiņa Universitāte</t>
  </si>
  <si>
    <t>Apolons</t>
  </si>
  <si>
    <t>Spēka Pasaule (Valmieras spēka sporta veidu klubs)</t>
  </si>
  <si>
    <t>Rauna</t>
  </si>
  <si>
    <t>Smagatlētikas un cīņas klubs Madona</t>
  </si>
  <si>
    <t>Tukums</t>
  </si>
  <si>
    <t>Sporta Klubs Centrs</t>
  </si>
  <si>
    <t>Bauska</t>
  </si>
  <si>
    <t>Riga Powerlifting Team</t>
  </si>
  <si>
    <t>Jēkabpils sporta centrs</t>
  </si>
  <si>
    <t>Aizkraukles sporta centrs</t>
  </si>
  <si>
    <t>-individuāli-</t>
  </si>
  <si>
    <t>L.S.K.</t>
  </si>
  <si>
    <t>Aivars Gailītis</t>
  </si>
  <si>
    <t>Aleksandrs Jasinskis</t>
  </si>
  <si>
    <t>Aleksandrs Miglāns</t>
  </si>
  <si>
    <t>Alvils  Nelsons</t>
  </si>
  <si>
    <t>Andis Grigolovičs</t>
  </si>
  <si>
    <t>Andis Zvērs</t>
  </si>
  <si>
    <t>Andris Lūsis</t>
  </si>
  <si>
    <t>Andris Pešudovs</t>
  </si>
  <si>
    <t>Andris Rimeiķis</t>
  </si>
  <si>
    <t>Andris Samsonovs</t>
  </si>
  <si>
    <t>Andžejs Riba</t>
  </si>
  <si>
    <t>Antis Dāvids Lūsa</t>
  </si>
  <si>
    <t>Armands Apinis</t>
  </si>
  <si>
    <t>Armands Riža</t>
  </si>
  <si>
    <t>Artjoms Černovs</t>
  </si>
  <si>
    <t>Artūrs Brūveris</t>
  </si>
  <si>
    <t>Artūrs Karjavčenko</t>
  </si>
  <si>
    <t>Artūrs Nerets</t>
  </si>
  <si>
    <t>Artūrs Ružs</t>
  </si>
  <si>
    <t>Arvis Balodis</t>
  </si>
  <si>
    <t>Dainis Zaķis</t>
  </si>
  <si>
    <t>Deniss Volkovs</t>
  </si>
  <si>
    <t>Dmitrijs Sobanovs</t>
  </si>
  <si>
    <t>Dmitrijs Zabrodins</t>
  </si>
  <si>
    <t>Dorlir Kollari</t>
  </si>
  <si>
    <t>Dzintars Roga</t>
  </si>
  <si>
    <t>Edgars Jurkāns</t>
  </si>
  <si>
    <t>Edijs Ezeriņš</t>
  </si>
  <si>
    <t>Edmunds Vjaters</t>
  </si>
  <si>
    <t>Eduards Matvejevs</t>
  </si>
  <si>
    <t>Edvīns Ceplītis</t>
  </si>
  <si>
    <t>Einārs Skangalis</t>
  </si>
  <si>
    <t>Enijs Dēliņš</t>
  </si>
  <si>
    <t>Erlends Līkais</t>
  </si>
  <si>
    <t>Ervins Dilbo</t>
  </si>
  <si>
    <t>Ēriks Kanbergs</t>
  </si>
  <si>
    <t>Felikss Žieds</t>
  </si>
  <si>
    <t>Guntis Apse</t>
  </si>
  <si>
    <t>Guntis Valters</t>
  </si>
  <si>
    <t>Gvido Žukovskis</t>
  </si>
  <si>
    <t>Igors Semjonovs</t>
  </si>
  <si>
    <t>Ivars Mizišs</t>
  </si>
  <si>
    <t>Ivars Rigasts</t>
  </si>
  <si>
    <t>Janeks Šelkovskis</t>
  </si>
  <si>
    <t>Jānis  Indruškevičs</t>
  </si>
  <si>
    <t>Jānis Anšmits</t>
  </si>
  <si>
    <t>Jānis Babris</t>
  </si>
  <si>
    <t>Jānis Bergholds</t>
  </si>
  <si>
    <t>Jānis Dzērve</t>
  </si>
  <si>
    <t>Jānis Grabežovs</t>
  </si>
  <si>
    <t>Jānis Grīnbergs</t>
  </si>
  <si>
    <t>Jānis Lapels</t>
  </si>
  <si>
    <t>Jānis Pastars</t>
  </si>
  <si>
    <t>Jānis Strods</t>
  </si>
  <si>
    <t>Jānis Vilciņš</t>
  </si>
  <si>
    <t>Jegēnijs Sņegirevs</t>
  </si>
  <si>
    <t>Jevgenijs Šašins</t>
  </si>
  <si>
    <t>Jevgēnijs Dunajevskis</t>
  </si>
  <si>
    <t>Jose Martinez Mendieta</t>
  </si>
  <si>
    <t>Jurģis Zalāns</t>
  </si>
  <si>
    <t>Jurijs Garkuša</t>
  </si>
  <si>
    <t>Jurijs Samoļotovs</t>
  </si>
  <si>
    <t>Juris Červids</t>
  </si>
  <si>
    <t>Juris Ručkanovs</t>
  </si>
  <si>
    <t>Kalvis Baumanis</t>
  </si>
  <si>
    <t>Kalvis Jankevičs</t>
  </si>
  <si>
    <t>Karens Kasabjans</t>
  </si>
  <si>
    <t>Kaspars Stanēvičs</t>
  </si>
  <si>
    <t>Klāvs  Bokšs</t>
  </si>
  <si>
    <t>Kristaps Kupčus</t>
  </si>
  <si>
    <t>Kristaps Šnitkus</t>
  </si>
  <si>
    <t>Madars Dobkevičs</t>
  </si>
  <si>
    <t>Maksims Popovs</t>
  </si>
  <si>
    <t>Matīss  Svikša</t>
  </si>
  <si>
    <t>Matīss Feldbergs</t>
  </si>
  <si>
    <t>Mārcis Dambis</t>
  </si>
  <si>
    <t>Mārcis Pauls</t>
  </si>
  <si>
    <t>Māris Borovskis</t>
  </si>
  <si>
    <t>Māris Jeručenoks</t>
  </si>
  <si>
    <t>Māris Lasmanis</t>
  </si>
  <si>
    <t>Mārtiņš  Būčiņš</t>
  </si>
  <si>
    <t>Mārtiņš Lielups</t>
  </si>
  <si>
    <t>Mārtiņš Markovs</t>
  </si>
  <si>
    <t>Mārtiņš Samsons</t>
  </si>
  <si>
    <t>Mihaels Rapoports</t>
  </si>
  <si>
    <t>Miks Goba</t>
  </si>
  <si>
    <t>Ņikita Ulanovs</t>
  </si>
  <si>
    <t>Oļegs Kudrjavcevs</t>
  </si>
  <si>
    <t>Pāvels Tulubjevs</t>
  </si>
  <si>
    <t>Pēteris Līcis</t>
  </si>
  <si>
    <t>Raimonds Liepiņš</t>
  </si>
  <si>
    <t>Raivis Gabranovs</t>
  </si>
  <si>
    <t>Reinis Kaudzītis</t>
  </si>
  <si>
    <t>Renārs Dronga</t>
  </si>
  <si>
    <t>Rimantas Sakeris</t>
  </si>
  <si>
    <t>Rolands Degro</t>
  </si>
  <si>
    <t>Rolands Dzenis</t>
  </si>
  <si>
    <t>Romāns Mašins</t>
  </si>
  <si>
    <t>Rūdolfs Cīrulis</t>
  </si>
  <si>
    <t>Staņislavs Holkins</t>
  </si>
  <si>
    <t>Staņislavs Molčanovs</t>
  </si>
  <si>
    <t>Toms Žēlastība</t>
  </si>
  <si>
    <t>Uģis Smirnovs</t>
  </si>
  <si>
    <t>Uldis Banga</t>
  </si>
  <si>
    <t>Viesturs Paukšēns</t>
  </si>
  <si>
    <t>Viktors Ļimankins</t>
  </si>
  <si>
    <t>Vilnis  Lamsteris</t>
  </si>
  <si>
    <t>Vladimirs Bibikovs</t>
  </si>
  <si>
    <t>Vladimirs Šašins</t>
  </si>
  <si>
    <t>Voldemārs  Arnis</t>
  </si>
  <si>
    <t>Voldemārs Madalāns</t>
  </si>
  <si>
    <t>V</t>
  </si>
  <si>
    <t>TM SECURITY</t>
  </si>
  <si>
    <t>Gulbenes KSP sporta klubs</t>
  </si>
  <si>
    <t>Global Fitness</t>
  </si>
  <si>
    <t>Pļaviņas</t>
  </si>
  <si>
    <t>RK Baldone Nutrend</t>
  </si>
  <si>
    <t>Sporta klubs F1</t>
  </si>
  <si>
    <t>Rīgas 37. vidusskola</t>
  </si>
  <si>
    <t>RIGA STRONG</t>
  </si>
  <si>
    <t>Sporta klubs "Georgs5"</t>
  </si>
  <si>
    <t>Victoria</t>
  </si>
  <si>
    <t>Andris Beķeris</t>
  </si>
  <si>
    <t>Dmitrijs Fedotovs</t>
  </si>
  <si>
    <t>Sergejs Derbins</t>
  </si>
  <si>
    <t>Valdis Balodis</t>
  </si>
  <si>
    <t>Vasīlijs Krilovs</t>
  </si>
  <si>
    <t>Arkan</t>
  </si>
  <si>
    <t>Mevi Gym</t>
  </si>
  <si>
    <t>Jurijs Čebotkovs</t>
  </si>
  <si>
    <t>SIEVIETES</t>
  </si>
  <si>
    <t>-52 kg</t>
  </si>
  <si>
    <t>Sievietes</t>
  </si>
  <si>
    <t>-57 kg</t>
  </si>
  <si>
    <t>-63 kg</t>
  </si>
  <si>
    <t>-72 kg</t>
  </si>
  <si>
    <t>72+ kg</t>
  </si>
  <si>
    <t>Absolūti labākās</t>
  </si>
  <si>
    <t>Seniori I</t>
  </si>
  <si>
    <t>Andžāns Vladislavs</t>
  </si>
  <si>
    <t>Seniori II</t>
  </si>
  <si>
    <t>Sergejs Burilovs</t>
  </si>
  <si>
    <t>Ēriks Salgēvičs</t>
  </si>
  <si>
    <t>-74 kg</t>
  </si>
  <si>
    <t>-83 kg</t>
  </si>
  <si>
    <t>-93 kg</t>
  </si>
  <si>
    <t>-105 kg</t>
  </si>
  <si>
    <t>105+ kg</t>
  </si>
  <si>
    <t>-66 kg</t>
  </si>
  <si>
    <t>Absolūti labākie</t>
  </si>
  <si>
    <t>Ivans Žuravļovs</t>
  </si>
  <si>
    <t>Karen Grigorjan</t>
  </si>
  <si>
    <t>Igors Kricaks</t>
  </si>
  <si>
    <t>OPEN</t>
  </si>
  <si>
    <t>-59 kg</t>
  </si>
  <si>
    <t>-120 kg</t>
  </si>
  <si>
    <t>120+ kg</t>
  </si>
  <si>
    <t>Absolūti spēcīgākie</t>
  </si>
  <si>
    <t>Jaunieši</t>
  </si>
  <si>
    <t>-53 kg</t>
  </si>
  <si>
    <t>Juniori</t>
  </si>
  <si>
    <t>Latvijas Ieskaites komandas</t>
  </si>
  <si>
    <t>Baltijas ieskaites komanas</t>
  </si>
  <si>
    <t>Punkti</t>
  </si>
  <si>
    <t>Uzspiestās r.</t>
  </si>
  <si>
    <t>Dalībnieki</t>
  </si>
  <si>
    <t>Open</t>
  </si>
  <si>
    <t>Seniori 1</t>
  </si>
  <si>
    <t>Seniori 2</t>
  </si>
  <si>
    <t>Kopā</t>
  </si>
  <si>
    <t>info</t>
  </si>
  <si>
    <t>Sacensību direktors</t>
  </si>
  <si>
    <t>Vitālijs Dubovs</t>
  </si>
  <si>
    <t>Galvenais sekretārs</t>
  </si>
  <si>
    <t>Mārtiņš Krūze</t>
  </si>
  <si>
    <t>Galvenais tiesnesis</t>
  </si>
  <si>
    <t>Andrejs Rožlapa</t>
  </si>
  <si>
    <t>Sekretāre</t>
  </si>
  <si>
    <t>Barbara Tālere</t>
  </si>
  <si>
    <t>Tiesnesis</t>
  </si>
  <si>
    <t>Arnis Rukmanis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</si>
</sst>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</borders>
  <cellStyleXfs count="3">
    <xf numFmtId="0" fontId="0" fillId="0" borderId="0" applyNumberFormat="0" applyFill="0" applyProtection="0"/>
    <xf numFmtId="0" fontId="6" fillId="0" borderId="0" applyNumberFormat="0" applyFill="0" applyBorder="0" applyAlignment="0" applyProtection="0"/>
    <xf numFmtId="0" fontId="5" fillId="0" borderId="0"/>
  </cellStyleXfs>
  <cellXfs count="60">
    <xf numFmtId="0" fontId="0" fillId="0" borderId="0" xfId="0" applyNumberFormat="1" applyFill="1" applyProtection="1"/>
    <xf numFmtId="0" fontId="4" fillId="0" borderId="0" xfId="0" applyNumberFormat="1" applyFont="1" applyFill="1" applyProtection="1"/>
    <xf numFmtId="0" fontId="0" fillId="0" borderId="0" xfId="0" applyNumberForma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3" fillId="2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Protection="1"/>
    <xf numFmtId="2" fontId="2" fillId="2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Protection="1"/>
    <xf numFmtId="0" fontId="7" fillId="2" borderId="1" xfId="0" applyNumberFormat="1" applyFont="1" applyFill="1" applyBorder="1" applyAlignment="1" applyProtection="1">
      <alignment horizontal="center"/>
    </xf>
    <xf numFmtId="2" fontId="7" fillId="0" borderId="1" xfId="0" applyNumberFormat="1" applyFont="1" applyFill="1" applyBorder="1" applyAlignment="1" applyProtection="1">
      <alignment horizontal="center"/>
    </xf>
    <xf numFmtId="2" fontId="9" fillId="2" borderId="1" xfId="2" applyNumberFormat="1" applyFont="1" applyFill="1" applyBorder="1" applyAlignment="1">
      <alignment horizontal="center" vertical="center"/>
    </xf>
    <xf numFmtId="0" fontId="7" fillId="0" borderId="0" xfId="0" applyNumberFormat="1" applyFont="1" applyFill="1" applyProtection="1"/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4" borderId="2" xfId="0" quotePrefix="1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Protection="1"/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werliftings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tabSelected="1" zoomScale="85" zoomScaleNormal="85" workbookViewId="0">
      <selection activeCell="A3" sqref="A3:M3"/>
    </sheetView>
  </sheetViews>
  <sheetFormatPr defaultRowHeight="12.75" x14ac:dyDescent="0.2"/>
  <cols>
    <col min="1" max="1" width="9.140625" style="9"/>
    <col min="2" max="2" width="47.85546875" style="10" bestFit="1" customWidth="1"/>
    <col min="3" max="3" width="10.140625" style="9" bestFit="1" customWidth="1"/>
    <col min="4" max="4" width="12.42578125" style="10" bestFit="1" customWidth="1"/>
    <col min="5" max="5" width="3.7109375" style="16" bestFit="1" customWidth="1"/>
    <col min="6" max="6" width="8.42578125" style="10" customWidth="1"/>
    <col min="7" max="7" width="10" style="16" customWidth="1"/>
    <col min="8" max="8" width="11.5703125" style="16" customWidth="1"/>
    <col min="9" max="9" width="48.5703125" style="10" bestFit="1" customWidth="1"/>
    <col min="10" max="10" width="12.140625" style="12" customWidth="1"/>
    <col min="11" max="11" width="12.140625" style="17" customWidth="1"/>
    <col min="12" max="12" width="12.140625" style="10" customWidth="1"/>
    <col min="13" max="13" width="17.42578125" style="11" bestFit="1" customWidth="1"/>
    <col min="15" max="15" width="17.85546875" bestFit="1" customWidth="1"/>
    <col min="16" max="16" width="14.7109375" bestFit="1" customWidth="1"/>
  </cols>
  <sheetData>
    <row r="1" spans="1:16" x14ac:dyDescent="0.2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6" ht="18" customHeight="1" x14ac:dyDescent="0.2">
      <c r="A2" s="43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6" x14ac:dyDescent="0.2">
      <c r="A3" s="40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6" x14ac:dyDescent="0.2">
      <c r="A4" s="37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6" ht="25.5" x14ac:dyDescent="0.2">
      <c r="A5" s="3" t="s">
        <v>10</v>
      </c>
      <c r="B5" s="4" t="s">
        <v>8</v>
      </c>
      <c r="C5" s="4" t="s">
        <v>0</v>
      </c>
      <c r="D5" s="4" t="s">
        <v>11</v>
      </c>
      <c r="E5" s="5" t="s">
        <v>7</v>
      </c>
      <c r="F5" s="4" t="s">
        <v>15</v>
      </c>
      <c r="G5" s="5" t="s">
        <v>3</v>
      </c>
      <c r="H5" s="5" t="s">
        <v>2</v>
      </c>
      <c r="I5" s="4" t="s">
        <v>1</v>
      </c>
      <c r="J5" s="6" t="s">
        <v>4</v>
      </c>
      <c r="K5" s="7" t="s">
        <v>5</v>
      </c>
      <c r="L5" s="4" t="s">
        <v>6</v>
      </c>
      <c r="M5" s="8" t="s">
        <v>9</v>
      </c>
    </row>
    <row r="6" spans="1:16" x14ac:dyDescent="0.2">
      <c r="A6" s="31" t="s">
        <v>199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6"/>
      <c r="O6" s="31" t="s">
        <v>234</v>
      </c>
      <c r="P6" s="32"/>
    </row>
    <row r="7" spans="1:16" x14ac:dyDescent="0.2">
      <c r="A7" s="33" t="s">
        <v>200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O7" s="30" t="s">
        <v>201</v>
      </c>
      <c r="P7" s="2">
        <v>33</v>
      </c>
    </row>
    <row r="8" spans="1:16" x14ac:dyDescent="0.2">
      <c r="A8" s="9">
        <v>1</v>
      </c>
      <c r="B8" s="10" t="s">
        <v>47</v>
      </c>
      <c r="C8" s="9">
        <v>1977</v>
      </c>
      <c r="D8" s="9" t="s">
        <v>53</v>
      </c>
      <c r="E8" s="11">
        <v>1</v>
      </c>
      <c r="F8" s="9">
        <v>107</v>
      </c>
      <c r="G8" s="11" t="str">
        <f>IF(E8=1,"Sievietes",IF(E8=2,"Jaunieši",IF(E8=3,"Juniori",IF(E8=4,"Vīri",IF(E8=5,"Seniori I","Seniori II")))))</f>
        <v>Sievietes</v>
      </c>
      <c r="H8" s="11">
        <v>52</v>
      </c>
      <c r="I8" s="10" t="s">
        <v>197</v>
      </c>
      <c r="J8" s="12">
        <v>49.1</v>
      </c>
      <c r="K8" s="13">
        <f>ROUNDUP(IF(E8=1,J8/2,J8),0)</f>
        <v>25</v>
      </c>
      <c r="L8" s="14">
        <v>67</v>
      </c>
      <c r="M8" s="11">
        <f>IF(A8=0,0,IF(A8=1,12,IF(A8&gt;9,1,11-A8)))</f>
        <v>12</v>
      </c>
      <c r="O8" s="30" t="s">
        <v>227</v>
      </c>
      <c r="P8" s="2">
        <v>16</v>
      </c>
    </row>
    <row r="9" spans="1:16" x14ac:dyDescent="0.2">
      <c r="A9" s="9">
        <v>2</v>
      </c>
      <c r="B9" s="10" t="s">
        <v>52</v>
      </c>
      <c r="C9" s="9">
        <v>1980</v>
      </c>
      <c r="D9" s="9" t="s">
        <v>53</v>
      </c>
      <c r="E9" s="11">
        <v>1</v>
      </c>
      <c r="F9" s="9">
        <v>76</v>
      </c>
      <c r="G9" s="11" t="str">
        <f>IF(E9=1,"Sievietes",IF(E9=2,"Jaunieši",IF(E9=3,"Juniori",IF(E9=4,"Vīri",IF(E9=5,"Seniori I","Seniori II")))))</f>
        <v>Sievietes</v>
      </c>
      <c r="H9" s="11">
        <v>52</v>
      </c>
      <c r="I9" s="10" t="s">
        <v>197</v>
      </c>
      <c r="J9" s="15">
        <v>51.85</v>
      </c>
      <c r="K9" s="13">
        <f>ROUNDUP(IF(E9=1,J9/2,J9),0)</f>
        <v>26</v>
      </c>
      <c r="L9" s="14">
        <v>49</v>
      </c>
      <c r="M9" s="11">
        <f>IF(A9=0,0,IF(A9=1,12,IF(A9&gt;9,1,11-A9)))</f>
        <v>9</v>
      </c>
      <c r="O9" s="30" t="s">
        <v>229</v>
      </c>
      <c r="P9" s="2">
        <v>19</v>
      </c>
    </row>
    <row r="10" spans="1:16" x14ac:dyDescent="0.2">
      <c r="A10" s="9">
        <v>3</v>
      </c>
      <c r="B10" s="10" t="s">
        <v>30</v>
      </c>
      <c r="C10" s="9">
        <v>1984</v>
      </c>
      <c r="D10" s="9" t="s">
        <v>53</v>
      </c>
      <c r="E10" s="11">
        <v>1</v>
      </c>
      <c r="F10" s="9">
        <v>158</v>
      </c>
      <c r="G10" s="11" t="str">
        <f>IF(E10=1,"Sievietes",IF(E10=2,"Jaunieši",IF(E10=3,"Juniori",IF(E10=4,"Vīri",IF(E10=5,"Seniori I","Seniori II")))))</f>
        <v>Sievietes</v>
      </c>
      <c r="H10" s="11">
        <v>52</v>
      </c>
      <c r="I10" s="10" t="s">
        <v>56</v>
      </c>
      <c r="J10" s="12">
        <v>46.3</v>
      </c>
      <c r="K10" s="13">
        <f>ROUNDUP(IF(E10=1,J10/2,J10),0)</f>
        <v>24</v>
      </c>
      <c r="L10" s="14">
        <v>35</v>
      </c>
      <c r="M10" s="11">
        <f>IF(A10=0,0,IF(A10=1,12,IF(A10&gt;9,1,11-A10)))</f>
        <v>8</v>
      </c>
      <c r="O10" s="30" t="s">
        <v>235</v>
      </c>
      <c r="P10" s="2">
        <v>51</v>
      </c>
    </row>
    <row r="11" spans="1:16" x14ac:dyDescent="0.2">
      <c r="A11" s="9">
        <v>4</v>
      </c>
      <c r="B11" s="10" t="s">
        <v>22</v>
      </c>
      <c r="C11" s="9">
        <v>1999</v>
      </c>
      <c r="D11" s="9" t="s">
        <v>53</v>
      </c>
      <c r="E11" s="11">
        <v>1</v>
      </c>
      <c r="F11" s="9">
        <v>6</v>
      </c>
      <c r="G11" s="11" t="str">
        <f>IF(E11=1,"Sievietes",IF(E11=2,"Jaunieši",IF(E11=3,"Juniori",IF(E11=4,"Vīri",IF(E11=5,"Seniori I","Seniori II")))))</f>
        <v>Sievietes</v>
      </c>
      <c r="H11" s="11">
        <v>52</v>
      </c>
      <c r="I11" s="10" t="s">
        <v>55</v>
      </c>
      <c r="J11" s="12">
        <v>50.95</v>
      </c>
      <c r="K11" s="13">
        <f>ROUNDUP(IF(E11=1,J11/2,J11),0)</f>
        <v>26</v>
      </c>
      <c r="L11" s="14">
        <v>33</v>
      </c>
      <c r="M11" s="11">
        <f>IF(A11=0,0,IF(A11=1,12,IF(A11&gt;9,1,11-A11)))</f>
        <v>7</v>
      </c>
      <c r="O11" s="30" t="s">
        <v>236</v>
      </c>
      <c r="P11" s="2">
        <v>19</v>
      </c>
    </row>
    <row r="12" spans="1:16" x14ac:dyDescent="0.2">
      <c r="A12" s="9">
        <v>5</v>
      </c>
      <c r="B12" s="10" t="s">
        <v>48</v>
      </c>
      <c r="C12" s="9">
        <v>1996</v>
      </c>
      <c r="D12" s="9" t="s">
        <v>53</v>
      </c>
      <c r="E12" s="11">
        <v>1</v>
      </c>
      <c r="F12" s="9">
        <v>11</v>
      </c>
      <c r="G12" s="11" t="str">
        <f>IF(E12=1,"Sievietes",IF(E12=2,"Jaunieši",IF(E12=3,"Juniori",IF(E12=4,"Vīri",IF(E12=5,"Seniori I","Seniori II")))))</f>
        <v>Sievietes</v>
      </c>
      <c r="H12" s="11">
        <v>52</v>
      </c>
      <c r="I12" s="10" t="s">
        <v>55</v>
      </c>
      <c r="J12" s="12">
        <v>50.15</v>
      </c>
      <c r="K12" s="13">
        <f>ROUNDUP(IF(E12=1,J12/2,J12),0)</f>
        <v>26</v>
      </c>
      <c r="L12" s="14">
        <v>28</v>
      </c>
      <c r="M12" s="11">
        <f>IF(A12=0,0,IF(A12=1,12,IF(A12&gt;9,1,11-A12)))</f>
        <v>6</v>
      </c>
      <c r="O12" s="30" t="s">
        <v>237</v>
      </c>
      <c r="P12" s="2">
        <v>17</v>
      </c>
    </row>
    <row r="13" spans="1:16" x14ac:dyDescent="0.2">
      <c r="A13" s="9">
        <v>6</v>
      </c>
      <c r="B13" s="10" t="s">
        <v>51</v>
      </c>
      <c r="C13" s="9">
        <v>1961</v>
      </c>
      <c r="D13" s="9" t="s">
        <v>53</v>
      </c>
      <c r="E13" s="11">
        <v>1</v>
      </c>
      <c r="F13" s="9">
        <v>125</v>
      </c>
      <c r="G13" s="11" t="str">
        <f>IF(E13=1,"Sievietes",IF(E13=2,"Jaunieši",IF(E13=3,"Juniori",IF(E13=4,"Vīri",IF(E13=5,"Seniori I","Seniori II")))))</f>
        <v>Sievietes</v>
      </c>
      <c r="H13" s="11">
        <v>52</v>
      </c>
      <c r="I13" s="10" t="s">
        <v>54</v>
      </c>
      <c r="J13" s="12">
        <v>50.85</v>
      </c>
      <c r="K13" s="13">
        <f>ROUNDUP(IF(E13=1,J13/2,J13),0)</f>
        <v>26</v>
      </c>
      <c r="L13" s="14">
        <v>27</v>
      </c>
      <c r="M13" s="11">
        <f>IF(A13=0,0,IF(A13=1,12,IF(A13&gt;9,1,11-A13)))</f>
        <v>5</v>
      </c>
      <c r="O13" s="1" t="s">
        <v>238</v>
      </c>
      <c r="P13" s="18">
        <f>SUM(P7:P12)</f>
        <v>155</v>
      </c>
    </row>
    <row r="14" spans="1:16" x14ac:dyDescent="0.2">
      <c r="A14" s="33" t="s">
        <v>202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6" x14ac:dyDescent="0.2">
      <c r="A15" s="9">
        <v>1</v>
      </c>
      <c r="B15" s="10" t="s">
        <v>21</v>
      </c>
      <c r="C15" s="9">
        <v>1983</v>
      </c>
      <c r="D15" s="9" t="s">
        <v>53</v>
      </c>
      <c r="E15" s="11">
        <v>1</v>
      </c>
      <c r="F15" s="9">
        <v>53</v>
      </c>
      <c r="G15" s="11" t="str">
        <f>IF(E15=1,"Sievietes",IF(E15=2,"Jaunieši",IF(E15=3,"Juniori",IF(E15=4,"Vīri",IF(E15=5,"Seniori I","Seniori II")))))</f>
        <v>Sievietes</v>
      </c>
      <c r="H15" s="11">
        <v>57</v>
      </c>
      <c r="I15" s="10" t="s">
        <v>56</v>
      </c>
      <c r="J15" s="12">
        <v>55.65</v>
      </c>
      <c r="K15" s="13">
        <f>ROUNDUP(IF(E15=1,J15/2,J15),0)</f>
        <v>28</v>
      </c>
      <c r="L15" s="14">
        <v>43</v>
      </c>
      <c r="M15" s="11">
        <f>IF(A15=0,0,IF(A15=1,12,IF(A15&gt;9,1,11-A15)))</f>
        <v>12</v>
      </c>
      <c r="O15" s="31" t="s">
        <v>239</v>
      </c>
      <c r="P15" s="32"/>
    </row>
    <row r="16" spans="1:16" x14ac:dyDescent="0.2">
      <c r="A16" s="9">
        <v>2</v>
      </c>
      <c r="B16" s="10" t="s">
        <v>44</v>
      </c>
      <c r="C16" s="9">
        <v>1978</v>
      </c>
      <c r="D16" s="9" t="s">
        <v>53</v>
      </c>
      <c r="E16" s="11">
        <v>1</v>
      </c>
      <c r="F16" s="9">
        <v>56</v>
      </c>
      <c r="G16" s="11" t="str">
        <f>IF(E16=1,"Sievietes",IF(E16=2,"Jaunieši",IF(E16=3,"Juniori",IF(E16=4,"Vīri",IF(E16=5,"Seniori I","Seniori II")))))</f>
        <v>Sievietes</v>
      </c>
      <c r="H16" s="11">
        <v>57</v>
      </c>
      <c r="I16" s="10" t="s">
        <v>66</v>
      </c>
      <c r="J16" s="12">
        <v>54.8</v>
      </c>
      <c r="K16" s="13">
        <f>ROUNDUP(IF(E16=1,J16/2,J16),0)</f>
        <v>28</v>
      </c>
      <c r="L16" s="14">
        <v>37</v>
      </c>
      <c r="M16" s="11">
        <f>IF(A16=0,0,IF(A16=1,12,IF(A16&gt;9,1,11-A16)))</f>
        <v>9</v>
      </c>
      <c r="O16" s="30" t="s">
        <v>240</v>
      </c>
      <c r="P16" s="30" t="s">
        <v>241</v>
      </c>
    </row>
    <row r="17" spans="1:16" x14ac:dyDescent="0.2">
      <c r="A17" s="9">
        <v>3</v>
      </c>
      <c r="B17" s="10" t="s">
        <v>38</v>
      </c>
      <c r="C17" s="9">
        <v>1985</v>
      </c>
      <c r="D17" s="9" t="s">
        <v>53</v>
      </c>
      <c r="E17" s="11">
        <v>1</v>
      </c>
      <c r="F17" s="9">
        <v>41</v>
      </c>
      <c r="G17" s="11" t="str">
        <f>IF(E17=1,"Sievietes",IF(E17=2,"Jaunieši",IF(E17=3,"Juniori",IF(E17=4,"Vīri",IF(E17=5,"Seniori I","Seniori II")))))</f>
        <v>Sievietes</v>
      </c>
      <c r="H17" s="11">
        <v>57</v>
      </c>
      <c r="I17" s="10" t="s">
        <v>64</v>
      </c>
      <c r="J17" s="15">
        <v>54.1</v>
      </c>
      <c r="K17" s="13">
        <f>ROUNDUP(IF(E17=1,J17/2,J17),0)</f>
        <v>28</v>
      </c>
      <c r="L17" s="14">
        <v>22</v>
      </c>
      <c r="M17" s="11">
        <f>IF(A17=0,0,IF(A17=1,12,IF(A17&gt;9,1,11-A17)))</f>
        <v>8</v>
      </c>
      <c r="O17" s="30" t="s">
        <v>242</v>
      </c>
      <c r="P17" s="30" t="s">
        <v>243</v>
      </c>
    </row>
    <row r="18" spans="1:16" x14ac:dyDescent="0.2">
      <c r="A18" s="33" t="s">
        <v>203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O18" s="30" t="s">
        <v>244</v>
      </c>
      <c r="P18" s="30" t="s">
        <v>245</v>
      </c>
    </row>
    <row r="19" spans="1:16" x14ac:dyDescent="0.2">
      <c r="A19" s="9">
        <v>1</v>
      </c>
      <c r="B19" s="10" t="s">
        <v>34</v>
      </c>
      <c r="C19" s="9">
        <v>1990</v>
      </c>
      <c r="D19" s="9" t="s">
        <v>53</v>
      </c>
      <c r="E19" s="11">
        <v>1</v>
      </c>
      <c r="F19" s="9">
        <v>162</v>
      </c>
      <c r="G19" s="11" t="str">
        <f>IF(E19=1,"Sievietes",IF(E19=2,"Jaunieši",IF(E19=3,"Juniori",IF(E19=4,"Vīri",IF(E19=5,"Seniori I","Seniori II")))))</f>
        <v>Sievietes</v>
      </c>
      <c r="H19" s="11">
        <v>63</v>
      </c>
      <c r="I19" s="10" t="s">
        <v>57</v>
      </c>
      <c r="J19" s="15">
        <v>57.7</v>
      </c>
      <c r="K19" s="13">
        <f>ROUNDUP(IF(E19=1,J19/2,J19),0)</f>
        <v>29</v>
      </c>
      <c r="L19" s="14">
        <v>46</v>
      </c>
      <c r="M19" s="11">
        <f>IF(A19=0,0,IF(A19=1,12,IF(A19&gt;9,1,11-A19)))</f>
        <v>12</v>
      </c>
      <c r="O19" s="30" t="s">
        <v>246</v>
      </c>
      <c r="P19" s="30" t="s">
        <v>247</v>
      </c>
    </row>
    <row r="20" spans="1:16" x14ac:dyDescent="0.2">
      <c r="A20" s="9">
        <v>2</v>
      </c>
      <c r="B20" s="10" t="s">
        <v>27</v>
      </c>
      <c r="C20" s="9">
        <v>1995</v>
      </c>
      <c r="D20" s="9" t="s">
        <v>53</v>
      </c>
      <c r="E20" s="11">
        <v>1</v>
      </c>
      <c r="F20" s="9">
        <v>133</v>
      </c>
      <c r="G20" s="11" t="str">
        <f>IF(E20=1,"Sievietes",IF(E20=2,"Jaunieši",IF(E20=3,"Juniori",IF(E20=4,"Vīri",IF(E20=5,"Seniori I","Seniori II")))))</f>
        <v>Sievietes</v>
      </c>
      <c r="H20" s="11">
        <v>63</v>
      </c>
      <c r="I20" s="10" t="s">
        <v>57</v>
      </c>
      <c r="J20" s="12">
        <v>60.7</v>
      </c>
      <c r="K20" s="13">
        <f>ROUNDUP(IF(E20=1,J20/2,J20),0)</f>
        <v>31</v>
      </c>
      <c r="L20" s="14">
        <v>45</v>
      </c>
      <c r="M20" s="11">
        <f>IF(A20=0,0,IF(A20=1,12,IF(A20&gt;9,1,11-A20)))</f>
        <v>9</v>
      </c>
      <c r="O20" s="30" t="s">
        <v>248</v>
      </c>
      <c r="P20" s="30" t="s">
        <v>249</v>
      </c>
    </row>
    <row r="21" spans="1:16" x14ac:dyDescent="0.2">
      <c r="A21" s="9">
        <v>3</v>
      </c>
      <c r="B21" s="10" t="s">
        <v>42</v>
      </c>
      <c r="C21" s="9">
        <v>1985</v>
      </c>
      <c r="D21" s="9" t="s">
        <v>53</v>
      </c>
      <c r="E21" s="11">
        <v>1</v>
      </c>
      <c r="F21" s="9">
        <v>91</v>
      </c>
      <c r="G21" s="11" t="str">
        <f>IF(E21=1,"Sievietes",IF(E21=2,"Jaunieši",IF(E21=3,"Juniori",IF(E21=4,"Vīri",IF(E21=5,"Seniori I","Seniori II")))))</f>
        <v>Sievietes</v>
      </c>
      <c r="H21" s="11">
        <v>63</v>
      </c>
      <c r="I21" s="10" t="s">
        <v>56</v>
      </c>
      <c r="J21" s="12">
        <v>57.6</v>
      </c>
      <c r="K21" s="13">
        <f>ROUNDUP(IF(E21=1,J21/2,J21),0)</f>
        <v>29</v>
      </c>
      <c r="L21" s="14">
        <v>42</v>
      </c>
      <c r="M21" s="11">
        <f>IF(A21=0,0,IF(A21=1,12,IF(A21&gt;9,1,11-A21)))</f>
        <v>8</v>
      </c>
    </row>
    <row r="22" spans="1:16" x14ac:dyDescent="0.2">
      <c r="A22" s="9">
        <v>4</v>
      </c>
      <c r="B22" s="10" t="s">
        <v>33</v>
      </c>
      <c r="C22" s="9">
        <v>1984</v>
      </c>
      <c r="D22" s="9" t="s">
        <v>53</v>
      </c>
      <c r="E22" s="11">
        <v>1</v>
      </c>
      <c r="F22" s="9">
        <v>46</v>
      </c>
      <c r="G22" s="11" t="str">
        <f>IF(E22=1,"Sievietes",IF(E22=2,"Jaunieši",IF(E22=3,"Juniori",IF(E22=4,"Vīri",IF(E22=5,"Seniori I","Seniori II")))))</f>
        <v>Sievietes</v>
      </c>
      <c r="H22" s="11">
        <v>63</v>
      </c>
      <c r="I22" s="10" t="s">
        <v>61</v>
      </c>
      <c r="J22" s="12">
        <v>58.25</v>
      </c>
      <c r="K22" s="13">
        <f>ROUNDUP(IF(E22=1,J22/2,J22),0)</f>
        <v>30</v>
      </c>
      <c r="L22" s="14">
        <v>41</v>
      </c>
      <c r="M22" s="11">
        <f>IF(A22=0,0,IF(A22=1,12,IF(A22&gt;9,1,11-A22)))</f>
        <v>7</v>
      </c>
    </row>
    <row r="23" spans="1:16" x14ac:dyDescent="0.2">
      <c r="A23" s="9">
        <v>5</v>
      </c>
      <c r="B23" s="10" t="s">
        <v>40</v>
      </c>
      <c r="C23" s="9">
        <v>1989</v>
      </c>
      <c r="D23" s="9" t="s">
        <v>53</v>
      </c>
      <c r="E23" s="11">
        <v>1</v>
      </c>
      <c r="F23" s="9">
        <v>90</v>
      </c>
      <c r="G23" s="11" t="str">
        <f>IF(E23=1,"Sievietes",IF(E23=2,"Jaunieši",IF(E23=3,"Juniori",IF(E23=4,"Vīri",IF(E23=5,"Seniori I","Seniori II")))))</f>
        <v>Sievietes</v>
      </c>
      <c r="H23" s="11">
        <v>63</v>
      </c>
      <c r="I23" s="10" t="s">
        <v>64</v>
      </c>
      <c r="J23" s="12">
        <v>58</v>
      </c>
      <c r="K23" s="13">
        <f>ROUNDUP(IF(E23=1,J23/2,J23),0)</f>
        <v>29</v>
      </c>
      <c r="L23" s="14">
        <v>35</v>
      </c>
      <c r="M23" s="11">
        <f>IF(A23=0,0,IF(A23=1,12,IF(A23&gt;9,1,11-A23)))</f>
        <v>6</v>
      </c>
    </row>
    <row r="24" spans="1:16" x14ac:dyDescent="0.2">
      <c r="A24" s="9">
        <v>6</v>
      </c>
      <c r="B24" s="10" t="s">
        <v>25</v>
      </c>
      <c r="C24" s="9">
        <v>1989</v>
      </c>
      <c r="D24" s="9" t="s">
        <v>53</v>
      </c>
      <c r="E24" s="11">
        <v>1</v>
      </c>
      <c r="F24" s="9">
        <v>132</v>
      </c>
      <c r="G24" s="11" t="str">
        <f>IF(E24=1,"Sievietes",IF(E24=2,"Jaunieši",IF(E24=3,"Juniori",IF(E24=4,"Vīri",IF(E24=5,"Seniori I","Seniori II")))))</f>
        <v>Sievietes</v>
      </c>
      <c r="H24" s="11">
        <v>63</v>
      </c>
      <c r="I24" s="10" t="s">
        <v>58</v>
      </c>
      <c r="J24" s="12">
        <v>62.6</v>
      </c>
      <c r="K24" s="13">
        <f>ROUNDUP(IF(E24=1,J24/2,J24),0)</f>
        <v>32</v>
      </c>
      <c r="L24" s="14">
        <v>33</v>
      </c>
      <c r="M24" s="11">
        <f>IF(A24=0,0,IF(A24=1,12,IF(A24&gt;9,1,11-A24)))</f>
        <v>5</v>
      </c>
    </row>
    <row r="25" spans="1:16" x14ac:dyDescent="0.2">
      <c r="A25" s="9">
        <v>7</v>
      </c>
      <c r="B25" s="10" t="s">
        <v>31</v>
      </c>
      <c r="C25" s="9">
        <v>1984</v>
      </c>
      <c r="D25" s="9" t="s">
        <v>53</v>
      </c>
      <c r="E25" s="11">
        <v>1</v>
      </c>
      <c r="F25" s="9">
        <v>105</v>
      </c>
      <c r="G25" s="11" t="str">
        <f>IF(E25=1,"Sievietes",IF(E25=2,"Jaunieši",IF(E25=3,"Juniori",IF(E25=4,"Vīri",IF(E25=5,"Seniori I","Seniori II")))))</f>
        <v>Sievietes</v>
      </c>
      <c r="H25" s="11">
        <v>63</v>
      </c>
      <c r="I25" s="10" t="s">
        <v>56</v>
      </c>
      <c r="J25" s="12">
        <v>60.05</v>
      </c>
      <c r="K25" s="13">
        <f>ROUNDUP(IF(E25=1,J25/2,J25),0)</f>
        <v>31</v>
      </c>
      <c r="L25" s="14">
        <v>30</v>
      </c>
      <c r="M25" s="11">
        <f>IF(A25=0,0,IF(A25=1,12,IF(A25&gt;9,1,11-A25)))</f>
        <v>4</v>
      </c>
    </row>
    <row r="26" spans="1:16" x14ac:dyDescent="0.2">
      <c r="A26" s="9">
        <v>8</v>
      </c>
      <c r="B26" s="10" t="s">
        <v>37</v>
      </c>
      <c r="C26" s="9">
        <v>1987</v>
      </c>
      <c r="D26" s="9" t="s">
        <v>53</v>
      </c>
      <c r="E26" s="11">
        <v>1</v>
      </c>
      <c r="F26" s="9">
        <v>3</v>
      </c>
      <c r="G26" s="11" t="str">
        <f>IF(E26=1,"Sievietes",IF(E26=2,"Jaunieši",IF(E26=3,"Juniori",IF(E26=4,"Vīri",IF(E26=5,"Seniori I","Seniori II")))))</f>
        <v>Sievietes</v>
      </c>
      <c r="H26" s="11">
        <v>63</v>
      </c>
      <c r="I26" s="10" t="s">
        <v>63</v>
      </c>
      <c r="J26" s="12">
        <v>62.7</v>
      </c>
      <c r="K26" s="13">
        <f>ROUNDUP(IF(E26=1,J26/2,J26),0)</f>
        <v>32</v>
      </c>
      <c r="L26" s="14">
        <v>24</v>
      </c>
      <c r="M26" s="11">
        <f>IF(A26=0,0,IF(A26=1,12,IF(A26&gt;9,1,11-A26)))</f>
        <v>3</v>
      </c>
    </row>
    <row r="27" spans="1:16" x14ac:dyDescent="0.2">
      <c r="A27" s="9">
        <v>9</v>
      </c>
      <c r="B27" s="10" t="s">
        <v>32</v>
      </c>
      <c r="C27" s="9">
        <v>1985</v>
      </c>
      <c r="D27" s="9" t="s">
        <v>53</v>
      </c>
      <c r="E27" s="11">
        <v>1</v>
      </c>
      <c r="F27" s="9">
        <v>106</v>
      </c>
      <c r="G27" s="11" t="str">
        <f>IF(E27=1,"Sievietes",IF(E27=2,"Jaunieši",IF(E27=3,"Juniori",IF(E27=4,"Vīri",IF(E27=5,"Seniori I","Seniori II")))))</f>
        <v>Sievietes</v>
      </c>
      <c r="H27" s="11">
        <v>63</v>
      </c>
      <c r="I27" s="10" t="s">
        <v>56</v>
      </c>
      <c r="J27" s="12">
        <v>63</v>
      </c>
      <c r="K27" s="13">
        <f>ROUNDUP(IF(E27=1,J27/2,J27),0)</f>
        <v>32</v>
      </c>
      <c r="L27" s="14">
        <v>13</v>
      </c>
      <c r="M27" s="11">
        <f>IF(A27=0,0,IF(A27=1,12,IF(A27&gt;9,1,11-A27)))</f>
        <v>2</v>
      </c>
    </row>
    <row r="28" spans="1:16" x14ac:dyDescent="0.2">
      <c r="A28" s="9">
        <v>10</v>
      </c>
      <c r="B28" s="10" t="s">
        <v>29</v>
      </c>
      <c r="C28" s="9">
        <v>2001</v>
      </c>
      <c r="D28" s="9" t="s">
        <v>53</v>
      </c>
      <c r="E28" s="11">
        <v>1</v>
      </c>
      <c r="F28" s="9">
        <v>54</v>
      </c>
      <c r="G28" s="11" t="str">
        <f>IF(E28=1,"Sievietes",IF(E28=2,"Jaunieši",IF(E28=3,"Juniori",IF(E28=4,"Vīri",IF(E28=5,"Seniori I","Seniori II")))))</f>
        <v>Sievietes</v>
      </c>
      <c r="H28" s="11">
        <v>63</v>
      </c>
      <c r="I28" s="10" t="s">
        <v>55</v>
      </c>
      <c r="J28" s="12">
        <v>60.15</v>
      </c>
      <c r="K28" s="13">
        <f>ROUNDUP(IF(E28=1,J28/2,J28),0)</f>
        <v>31</v>
      </c>
      <c r="L28" s="14">
        <v>10</v>
      </c>
      <c r="M28" s="11">
        <f>IF(A28=0,0,IF(A28=1,12,IF(A28&gt;9,1,11-A28)))</f>
        <v>1</v>
      </c>
    </row>
    <row r="29" spans="1:16" x14ac:dyDescent="0.2">
      <c r="A29" s="33" t="s">
        <v>204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6" x14ac:dyDescent="0.2">
      <c r="A30" s="9">
        <v>1</v>
      </c>
      <c r="B30" s="10" t="s">
        <v>46</v>
      </c>
      <c r="C30" s="9">
        <v>1965</v>
      </c>
      <c r="D30" s="9" t="s">
        <v>53</v>
      </c>
      <c r="E30" s="11">
        <v>1</v>
      </c>
      <c r="F30" s="9">
        <v>141</v>
      </c>
      <c r="G30" s="11" t="str">
        <f>IF(E30=1,"Sievietes",IF(E30=2,"Jaunieši",IF(E30=3,"Juniori",IF(E30=4,"Vīri",IF(E30=5,"Seniori I","Seniori II")))))</f>
        <v>Sievietes</v>
      </c>
      <c r="H30" s="11">
        <v>72</v>
      </c>
      <c r="I30" s="10" t="s">
        <v>65</v>
      </c>
      <c r="J30" s="12">
        <v>63.6</v>
      </c>
      <c r="K30" s="13">
        <f>ROUNDUP(IF(E30=1,J30/2,J30),0)</f>
        <v>32</v>
      </c>
      <c r="L30" s="14">
        <v>38</v>
      </c>
      <c r="M30" s="11">
        <f>IF(A30=0,0,IF(A30=1,12,IF(A30&gt;9,1,11-A30)))</f>
        <v>12</v>
      </c>
    </row>
    <row r="31" spans="1:16" x14ac:dyDescent="0.2">
      <c r="A31" s="9">
        <v>2</v>
      </c>
      <c r="B31" s="10" t="s">
        <v>45</v>
      </c>
      <c r="C31" s="9">
        <v>1983</v>
      </c>
      <c r="D31" s="9" t="s">
        <v>53</v>
      </c>
      <c r="E31" s="11">
        <v>1</v>
      </c>
      <c r="F31" s="9">
        <v>8</v>
      </c>
      <c r="G31" s="11" t="str">
        <f>IF(E31=1,"Sievietes",IF(E31=2,"Jaunieši",IF(E31=3,"Juniori",IF(E31=4,"Vīri",IF(E31=5,"Seniori I","Seniori II")))))</f>
        <v>Sievietes</v>
      </c>
      <c r="H31" s="11">
        <v>72</v>
      </c>
      <c r="I31" s="10" t="s">
        <v>56</v>
      </c>
      <c r="J31" s="12">
        <v>65.599999999999994</v>
      </c>
      <c r="K31" s="13">
        <f>ROUNDUP(IF(E31=1,J31/2,J31),0)</f>
        <v>33</v>
      </c>
      <c r="L31" s="14">
        <v>31</v>
      </c>
      <c r="M31" s="11">
        <f>IF(A31=0,0,IF(A31=1,12,IF(A31&gt;9,1,11-A31)))</f>
        <v>9</v>
      </c>
    </row>
    <row r="32" spans="1:16" x14ac:dyDescent="0.2">
      <c r="A32" s="9">
        <v>3</v>
      </c>
      <c r="B32" s="10" t="s">
        <v>24</v>
      </c>
      <c r="C32" s="9">
        <v>1990</v>
      </c>
      <c r="D32" s="9" t="s">
        <v>53</v>
      </c>
      <c r="E32" s="11">
        <v>1</v>
      </c>
      <c r="F32" s="9">
        <v>33</v>
      </c>
      <c r="G32" s="11" t="str">
        <f>IF(E32=1,"Sievietes",IF(E32=2,"Jaunieši",IF(E32=3,"Juniori",IF(E32=4,"Vīri",IF(E32=5,"Seniori I","Seniori II")))))</f>
        <v>Sievietes</v>
      </c>
      <c r="H32" s="11">
        <v>72</v>
      </c>
      <c r="I32" s="10" t="s">
        <v>57</v>
      </c>
      <c r="J32" s="15">
        <v>68.95</v>
      </c>
      <c r="K32" s="13">
        <f>ROUNDUP(IF(E32=1,J32/2,J32),0)</f>
        <v>35</v>
      </c>
      <c r="L32" s="14">
        <v>31</v>
      </c>
      <c r="M32" s="11">
        <f>IF(A32=0,0,IF(A32=1,12,IF(A32&gt;9,1,11-A32)))</f>
        <v>8</v>
      </c>
    </row>
    <row r="33" spans="1:13" x14ac:dyDescent="0.2">
      <c r="A33" s="9">
        <v>4</v>
      </c>
      <c r="B33" s="10" t="s">
        <v>20</v>
      </c>
      <c r="C33" s="9">
        <v>1995</v>
      </c>
      <c r="D33" s="9" t="s">
        <v>53</v>
      </c>
      <c r="E33" s="11">
        <v>1</v>
      </c>
      <c r="F33" s="9">
        <v>51</v>
      </c>
      <c r="G33" s="11" t="str">
        <f>IF(E33=1,"Sievietes",IF(E33=2,"Jaunieši",IF(E33=3,"Juniori",IF(E33=4,"Vīri",IF(E33=5,"Seniori I","Seniori II")))))</f>
        <v>Sievietes</v>
      </c>
      <c r="H33" s="11">
        <v>72</v>
      </c>
      <c r="I33" s="10" t="s">
        <v>55</v>
      </c>
      <c r="J33" s="15">
        <v>64</v>
      </c>
      <c r="K33" s="13">
        <f>ROUNDUP(IF(E33=1,J33/2,J33),0)</f>
        <v>32</v>
      </c>
      <c r="L33" s="14">
        <v>31</v>
      </c>
      <c r="M33" s="11">
        <f>IF(A33=0,0,IF(A33=1,12,IF(A33&gt;9,1,11-A33)))</f>
        <v>7</v>
      </c>
    </row>
    <row r="34" spans="1:13" x14ac:dyDescent="0.2">
      <c r="A34" s="9">
        <v>5</v>
      </c>
      <c r="B34" s="10" t="s">
        <v>41</v>
      </c>
      <c r="C34" s="9">
        <v>1987</v>
      </c>
      <c r="D34" s="9" t="s">
        <v>53</v>
      </c>
      <c r="E34" s="11">
        <v>1</v>
      </c>
      <c r="F34" s="9">
        <v>95</v>
      </c>
      <c r="G34" s="11" t="str">
        <f>IF(E34=1,"Sievietes",IF(E34=2,"Jaunieši",IF(E34=3,"Juniori",IF(E34=4,"Vīri",IF(E34=5,"Seniori I","Seniori II")))))</f>
        <v>Sievietes</v>
      </c>
      <c r="H34" s="11">
        <v>72</v>
      </c>
      <c r="I34" s="10" t="s">
        <v>64</v>
      </c>
      <c r="J34" s="15">
        <v>67</v>
      </c>
      <c r="K34" s="13">
        <f>ROUNDUP(IF(E34=1,J34/2,J34),0)</f>
        <v>34</v>
      </c>
      <c r="L34" s="14">
        <v>27</v>
      </c>
      <c r="M34" s="11">
        <f>IF(A34=0,0,IF(A34=1,12,IF(A34&gt;9,1,11-A34)))</f>
        <v>6</v>
      </c>
    </row>
    <row r="35" spans="1:13" x14ac:dyDescent="0.2">
      <c r="A35" s="9">
        <v>6</v>
      </c>
      <c r="B35" s="10" t="s">
        <v>35</v>
      </c>
      <c r="C35" s="9">
        <v>1986</v>
      </c>
      <c r="D35" s="9" t="s">
        <v>53</v>
      </c>
      <c r="E35" s="11">
        <v>1</v>
      </c>
      <c r="F35" s="9">
        <v>150</v>
      </c>
      <c r="G35" s="11" t="str">
        <f>IF(E35=1,"Sievietes",IF(E35=2,"Jaunieši",IF(E35=3,"Juniori",IF(E35=4,"Vīri",IF(E35=5,"Seniori I","Seniori II")))))</f>
        <v>Sievietes</v>
      </c>
      <c r="H35" s="11">
        <v>72</v>
      </c>
      <c r="I35" s="10" t="s">
        <v>62</v>
      </c>
      <c r="J35" s="12">
        <v>69.5</v>
      </c>
      <c r="K35" s="13">
        <f>ROUNDUP(IF(E35=1,J35/2,J35),0)</f>
        <v>35</v>
      </c>
      <c r="L35" s="14">
        <v>27</v>
      </c>
      <c r="M35" s="11">
        <f>IF(A35=0,0,IF(A35=1,12,IF(A35&gt;9,1,11-A35)))</f>
        <v>5</v>
      </c>
    </row>
    <row r="36" spans="1:13" x14ac:dyDescent="0.2">
      <c r="A36" s="9">
        <v>7</v>
      </c>
      <c r="B36" s="10" t="s">
        <v>39</v>
      </c>
      <c r="C36" s="9">
        <v>1997</v>
      </c>
      <c r="D36" s="9" t="s">
        <v>53</v>
      </c>
      <c r="E36" s="11">
        <v>1</v>
      </c>
      <c r="F36" s="9">
        <v>9</v>
      </c>
      <c r="G36" s="11" t="str">
        <f>IF(E36=1,"Sievietes",IF(E36=2,"Jaunieši",IF(E36=3,"Juniori",IF(E36=4,"Vīri",IF(E36=5,"Seniori I","Seniori II")))))</f>
        <v>Sievietes</v>
      </c>
      <c r="H36" s="11">
        <v>72</v>
      </c>
      <c r="I36" s="10" t="s">
        <v>59</v>
      </c>
      <c r="J36" s="12">
        <v>66.7</v>
      </c>
      <c r="K36" s="13">
        <f>ROUNDUP(IF(E36=1,J36/2,J36),0)</f>
        <v>34</v>
      </c>
      <c r="L36" s="14">
        <v>24</v>
      </c>
      <c r="M36" s="11">
        <f>IF(A36=0,0,IF(A36=1,12,IF(A36&gt;9,1,11-A36)))</f>
        <v>4</v>
      </c>
    </row>
    <row r="37" spans="1:13" x14ac:dyDescent="0.2">
      <c r="A37" s="9">
        <v>8</v>
      </c>
      <c r="B37" s="10" t="s">
        <v>36</v>
      </c>
      <c r="C37" s="9">
        <v>1994</v>
      </c>
      <c r="D37" s="9" t="s">
        <v>53</v>
      </c>
      <c r="E37" s="11">
        <v>1</v>
      </c>
      <c r="F37" s="9">
        <v>159</v>
      </c>
      <c r="G37" s="11" t="str">
        <f>IF(E37=1,"Sievietes",IF(E37=2,"Jaunieši",IF(E37=3,"Juniori",IF(E37=4,"Vīri",IF(E37=5,"Seniori I","Seniori II")))))</f>
        <v>Sievietes</v>
      </c>
      <c r="H37" s="11">
        <v>72</v>
      </c>
      <c r="I37" s="10" t="s">
        <v>58</v>
      </c>
      <c r="J37" s="12">
        <v>66.349999999999994</v>
      </c>
      <c r="K37" s="13">
        <f>ROUNDUP(IF(E37=1,J37/2,J37),0)</f>
        <v>34</v>
      </c>
      <c r="L37" s="14">
        <v>16</v>
      </c>
      <c r="M37" s="11">
        <f>IF(A37=0,0,IF(A37=1,12,IF(A37&gt;9,1,11-A37)))</f>
        <v>3</v>
      </c>
    </row>
    <row r="38" spans="1:13" x14ac:dyDescent="0.2">
      <c r="A38" s="33" t="s">
        <v>205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x14ac:dyDescent="0.2">
      <c r="A39" s="9">
        <v>1</v>
      </c>
      <c r="B39" s="10" t="s">
        <v>28</v>
      </c>
      <c r="C39" s="9">
        <v>1981</v>
      </c>
      <c r="D39" s="9" t="s">
        <v>53</v>
      </c>
      <c r="E39" s="11">
        <v>1</v>
      </c>
      <c r="F39" s="9">
        <v>120</v>
      </c>
      <c r="G39" s="11" t="str">
        <f>IF(E39=1,"Sievietes",IF(E39=2,"Jaunieši",IF(E39=3,"Juniori",IF(E39=4,"Vīri",IF(E39=5,"Seniori I","Seniori II")))))</f>
        <v>Sievietes</v>
      </c>
      <c r="H39" s="11" t="s">
        <v>12</v>
      </c>
      <c r="I39" s="10" t="s">
        <v>60</v>
      </c>
      <c r="J39" s="15">
        <v>76.8</v>
      </c>
      <c r="K39" s="13">
        <f>ROUNDUP(IF(E39=1,J39/2,J39),0)</f>
        <v>39</v>
      </c>
      <c r="L39" s="14">
        <v>42</v>
      </c>
      <c r="M39" s="11">
        <f>IF(A39=0,0,IF(A39=1,12,IF(A39&gt;9,1,11-A39)))</f>
        <v>12</v>
      </c>
    </row>
    <row r="40" spans="1:13" x14ac:dyDescent="0.2">
      <c r="A40" s="9">
        <v>2</v>
      </c>
      <c r="B40" s="10" t="s">
        <v>49</v>
      </c>
      <c r="C40" s="9">
        <v>1963</v>
      </c>
      <c r="D40" s="9" t="s">
        <v>53</v>
      </c>
      <c r="E40" s="11">
        <v>1</v>
      </c>
      <c r="F40" s="9">
        <v>134</v>
      </c>
      <c r="G40" s="11" t="str">
        <f>IF(E40=1,"Sievietes",IF(E40=2,"Jaunieši",IF(E40=3,"Juniori",IF(E40=4,"Vīri",IF(E40=5,"Seniori I","Seniori II")))))</f>
        <v>Sievietes</v>
      </c>
      <c r="H40" s="11" t="s">
        <v>12</v>
      </c>
      <c r="I40" s="10" t="s">
        <v>56</v>
      </c>
      <c r="J40" s="12">
        <v>75.650000000000006</v>
      </c>
      <c r="K40" s="13">
        <f>ROUNDUP(IF(E40=1,J40/2,J40),0)</f>
        <v>38</v>
      </c>
      <c r="L40" s="14">
        <v>37</v>
      </c>
      <c r="M40" s="11">
        <f>IF(A40=0,0,IF(A40=1,12,IF(A40&gt;9,1,11-A40)))</f>
        <v>9</v>
      </c>
    </row>
    <row r="41" spans="1:13" x14ac:dyDescent="0.2">
      <c r="A41" s="9">
        <v>3</v>
      </c>
      <c r="B41" s="10" t="s">
        <v>50</v>
      </c>
      <c r="C41" s="9">
        <v>1994</v>
      </c>
      <c r="D41" s="9" t="s">
        <v>53</v>
      </c>
      <c r="E41" s="11">
        <v>1</v>
      </c>
      <c r="F41" s="9">
        <v>30</v>
      </c>
      <c r="G41" s="11" t="str">
        <f>IF(E41=1,"Sievietes",IF(E41=2,"Jaunieši",IF(E41=3,"Juniori",IF(E41=4,"Vīri",IF(E41=5,"Seniori I","Seniori II")))))</f>
        <v>Sievietes</v>
      </c>
      <c r="H41" s="11" t="s">
        <v>12</v>
      </c>
      <c r="I41" s="10" t="s">
        <v>68</v>
      </c>
      <c r="J41" s="12">
        <v>72.2</v>
      </c>
      <c r="K41" s="13">
        <f>ROUNDUP(IF(E41=1,J41/2,J41),0)</f>
        <v>37</v>
      </c>
      <c r="L41" s="14">
        <v>30</v>
      </c>
      <c r="M41" s="11">
        <f>IF(A41=0,0,IF(A41=1,12,IF(A41&gt;9,1,11-A41)))</f>
        <v>8</v>
      </c>
    </row>
    <row r="42" spans="1:13" x14ac:dyDescent="0.2">
      <c r="A42" s="9">
        <v>4</v>
      </c>
      <c r="B42" s="10" t="s">
        <v>43</v>
      </c>
      <c r="C42" s="9">
        <v>1971</v>
      </c>
      <c r="D42" s="9" t="s">
        <v>53</v>
      </c>
      <c r="E42" s="11">
        <v>1</v>
      </c>
      <c r="F42" s="9">
        <v>144</v>
      </c>
      <c r="G42" s="11" t="str">
        <f>IF(E42=1,"Sievietes",IF(E42=2,"Jaunieši",IF(E42=3,"Juniori",IF(E42=4,"Vīri",IF(E42=5,"Seniori I","Seniori II")))))</f>
        <v>Sievietes</v>
      </c>
      <c r="H42" s="11" t="s">
        <v>12</v>
      </c>
      <c r="I42" s="10" t="s">
        <v>65</v>
      </c>
      <c r="J42" s="12">
        <v>95.75</v>
      </c>
      <c r="K42" s="13">
        <f>ROUNDUP(IF(E42=1,J42/2,J42),0)</f>
        <v>48</v>
      </c>
      <c r="L42" s="14">
        <v>26</v>
      </c>
      <c r="M42" s="11">
        <f>IF(A42=0,0,IF(A42=1,12,IF(A42&gt;9,1,11-A42)))</f>
        <v>7</v>
      </c>
    </row>
    <row r="43" spans="1:13" x14ac:dyDescent="0.2">
      <c r="A43" s="9">
        <v>5</v>
      </c>
      <c r="B43" s="10" t="s">
        <v>26</v>
      </c>
      <c r="C43" s="9">
        <v>1978</v>
      </c>
      <c r="D43" s="9" t="s">
        <v>53</v>
      </c>
      <c r="E43" s="11">
        <v>1</v>
      </c>
      <c r="F43" s="9">
        <v>164</v>
      </c>
      <c r="G43" s="11" t="str">
        <f>IF(E43=1,"Sievietes",IF(E43=2,"Jaunieši",IF(E43=3,"Juniori",IF(E43=4,"Vīri",IF(E43=5,"Seniori I","Seniori II")))))</f>
        <v>Sievietes</v>
      </c>
      <c r="H43" s="11" t="s">
        <v>12</v>
      </c>
      <c r="I43" s="10" t="s">
        <v>59</v>
      </c>
      <c r="J43" s="12">
        <v>85.5</v>
      </c>
      <c r="K43" s="13">
        <f>ROUNDUP(IF(E43=1,J43/2,J43),0)</f>
        <v>43</v>
      </c>
      <c r="L43" s="14">
        <v>26</v>
      </c>
      <c r="M43" s="11">
        <f>IF(A43=0,0,IF(A43=1,12,IF(A43&gt;9,1,11-A43)))</f>
        <v>6</v>
      </c>
    </row>
    <row r="44" spans="1:13" x14ac:dyDescent="0.2">
      <c r="A44" s="9">
        <v>6</v>
      </c>
      <c r="B44" s="10" t="s">
        <v>23</v>
      </c>
      <c r="C44" s="9">
        <v>1994</v>
      </c>
      <c r="D44" s="9" t="s">
        <v>53</v>
      </c>
      <c r="E44" s="11">
        <v>1</v>
      </c>
      <c r="F44" s="9">
        <v>85</v>
      </c>
      <c r="G44" s="11" t="str">
        <f>IF(E44=1,"Sievietes",IF(E44=2,"Jaunieši",IF(E44=3,"Juniori",IF(E44=4,"Vīri",IF(E44=5,"Seniori I","Seniori II")))))</f>
        <v>Sievietes</v>
      </c>
      <c r="H44" s="11" t="s">
        <v>12</v>
      </c>
      <c r="I44" s="10" t="s">
        <v>56</v>
      </c>
      <c r="J44" s="12">
        <v>72.5</v>
      </c>
      <c r="K44" s="13">
        <f>ROUNDUP(IF(E44=1,J44/2,J44),0)</f>
        <v>37</v>
      </c>
      <c r="L44" s="14">
        <v>20</v>
      </c>
      <c r="M44" s="11">
        <f>IF(A44=0,0,IF(A44=1,12,IF(A44&gt;9,1,11-A44)))</f>
        <v>5</v>
      </c>
    </row>
    <row r="46" spans="1:13" x14ac:dyDescent="0.2">
      <c r="A46" s="33" t="s">
        <v>206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</row>
    <row r="47" spans="1:13" x14ac:dyDescent="0.2">
      <c r="A47" s="9">
        <v>1</v>
      </c>
      <c r="B47" s="10" t="s">
        <v>47</v>
      </c>
      <c r="C47" s="9">
        <v>1977</v>
      </c>
      <c r="D47" s="20" t="s">
        <v>53</v>
      </c>
      <c r="E47" s="21">
        <v>1</v>
      </c>
      <c r="F47" s="20">
        <v>107</v>
      </c>
      <c r="G47" s="16" t="s">
        <v>201</v>
      </c>
      <c r="H47" s="21">
        <v>52</v>
      </c>
      <c r="I47" s="10" t="s">
        <v>197</v>
      </c>
      <c r="J47" s="22">
        <v>49.1</v>
      </c>
      <c r="K47" s="23">
        <v>25</v>
      </c>
      <c r="L47" s="20">
        <v>67</v>
      </c>
      <c r="M47" s="24"/>
    </row>
    <row r="48" spans="1:13" x14ac:dyDescent="0.2">
      <c r="A48" s="9">
        <v>2</v>
      </c>
      <c r="B48" s="10" t="s">
        <v>52</v>
      </c>
      <c r="C48" s="9">
        <v>1980</v>
      </c>
      <c r="D48" s="20" t="s">
        <v>53</v>
      </c>
      <c r="E48" s="21">
        <v>1</v>
      </c>
      <c r="F48" s="20">
        <v>76</v>
      </c>
      <c r="G48" s="16" t="s">
        <v>201</v>
      </c>
      <c r="H48" s="21">
        <v>52</v>
      </c>
      <c r="I48" s="10" t="s">
        <v>197</v>
      </c>
      <c r="J48" s="22">
        <v>51.85</v>
      </c>
      <c r="K48" s="23">
        <v>26</v>
      </c>
      <c r="L48" s="20">
        <v>49</v>
      </c>
      <c r="M48" s="24"/>
    </row>
    <row r="49" spans="1:13" x14ac:dyDescent="0.2">
      <c r="A49" s="9">
        <v>3</v>
      </c>
      <c r="B49" s="10" t="s">
        <v>34</v>
      </c>
      <c r="C49" s="9">
        <v>1990</v>
      </c>
      <c r="D49" s="20" t="s">
        <v>53</v>
      </c>
      <c r="E49" s="21">
        <v>1</v>
      </c>
      <c r="F49" s="20">
        <v>162</v>
      </c>
      <c r="G49" s="16" t="s">
        <v>201</v>
      </c>
      <c r="H49" s="21">
        <v>63</v>
      </c>
      <c r="I49" s="10" t="s">
        <v>57</v>
      </c>
      <c r="J49" s="22">
        <v>57.7</v>
      </c>
      <c r="K49" s="23">
        <v>29</v>
      </c>
      <c r="L49" s="20">
        <v>46</v>
      </c>
      <c r="M49" s="24"/>
    </row>
    <row r="50" spans="1:13" x14ac:dyDescent="0.2">
      <c r="A50" s="46"/>
      <c r="B50" s="47"/>
      <c r="C50" s="48"/>
      <c r="D50" s="49"/>
      <c r="E50" s="50"/>
      <c r="F50" s="49"/>
      <c r="G50" s="51"/>
      <c r="H50" s="50"/>
      <c r="I50" s="47"/>
      <c r="J50" s="52"/>
      <c r="K50" s="53"/>
      <c r="L50" s="49"/>
      <c r="M50" s="54"/>
    </row>
    <row r="51" spans="1:13" x14ac:dyDescent="0.2">
      <c r="A51" s="31" t="s">
        <v>227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6"/>
    </row>
    <row r="52" spans="1:13" x14ac:dyDescent="0.2">
      <c r="A52" s="33" t="s">
        <v>228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</row>
    <row r="53" spans="1:13" x14ac:dyDescent="0.2">
      <c r="A53" s="9">
        <v>1</v>
      </c>
      <c r="B53" s="10" t="s">
        <v>155</v>
      </c>
      <c r="C53" s="9">
        <v>1997</v>
      </c>
      <c r="D53" s="9" t="s">
        <v>180</v>
      </c>
      <c r="E53" s="11">
        <v>2</v>
      </c>
      <c r="F53" s="9">
        <v>94</v>
      </c>
      <c r="G53" s="11" t="str">
        <f>IF(E53=1,"Sievietes",IF(E53=2,"Jaunieši",IF(E53=3,"Juniori",IF(E53=4,"Vīri",IF(E53=5,"Seniori I","Seniori II")))))</f>
        <v>Jaunieši</v>
      </c>
      <c r="H53" s="11">
        <v>53</v>
      </c>
      <c r="I53" s="10" t="s">
        <v>187</v>
      </c>
      <c r="J53" s="12">
        <v>51.7</v>
      </c>
      <c r="K53" s="13">
        <f>ROUNDUP(IF(E53=1,J53/2,J53),0)</f>
        <v>52</v>
      </c>
      <c r="L53" s="9">
        <v>13</v>
      </c>
      <c r="M53" s="11">
        <f>IF(A53=0,0,IF(A53=1,12,IF(A53&gt;9,1,11-A53)))</f>
        <v>12</v>
      </c>
    </row>
    <row r="54" spans="1:13" x14ac:dyDescent="0.2">
      <c r="A54" s="33" t="s">
        <v>223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5"/>
    </row>
    <row r="55" spans="1:13" x14ac:dyDescent="0.2">
      <c r="A55" s="9">
        <v>1</v>
      </c>
      <c r="B55" s="10" t="s">
        <v>95</v>
      </c>
      <c r="C55" s="9">
        <v>1998</v>
      </c>
      <c r="D55" s="9" t="s">
        <v>180</v>
      </c>
      <c r="E55" s="11">
        <v>2</v>
      </c>
      <c r="F55" s="9">
        <v>35</v>
      </c>
      <c r="G55" s="11" t="str">
        <f>IF(E55=1,"Sievietes",IF(E55=2,"Jaunieši",IF(E55=3,"Juniori",IF(E55=4,"Vīri",IF(E55=5,"Seniori I","Seniori II")))))</f>
        <v>Jaunieši</v>
      </c>
      <c r="H55" s="11">
        <v>59</v>
      </c>
      <c r="I55" s="10" t="s">
        <v>58</v>
      </c>
      <c r="J55" s="12">
        <v>58.8</v>
      </c>
      <c r="K55" s="13">
        <f>ROUNDUP(IF(E55=1,J55/2,J55),0)</f>
        <v>59</v>
      </c>
      <c r="L55" s="9">
        <v>29</v>
      </c>
      <c r="M55" s="11">
        <f>IF(A55=0,0,IF(A55=1,12,IF(A55&gt;9,1,11-A55)))</f>
        <v>12</v>
      </c>
    </row>
    <row r="56" spans="1:13" x14ac:dyDescent="0.2">
      <c r="A56" s="9">
        <v>2</v>
      </c>
      <c r="B56" s="10" t="s">
        <v>153</v>
      </c>
      <c r="C56" s="9">
        <v>1999</v>
      </c>
      <c r="D56" s="9" t="s">
        <v>180</v>
      </c>
      <c r="E56" s="11">
        <v>2</v>
      </c>
      <c r="F56" s="9">
        <v>5</v>
      </c>
      <c r="G56" s="11" t="str">
        <f>IF(E56=1,"Sievietes",IF(E56=2,"Jaunieši",IF(E56=3,"Juniori",IF(E56=4,"Vīri",IF(E56=5,"Seniori I","Seniori II")))))</f>
        <v>Jaunieši</v>
      </c>
      <c r="H56" s="11">
        <v>59</v>
      </c>
      <c r="I56" s="10" t="s">
        <v>66</v>
      </c>
      <c r="J56" s="12">
        <v>58.6</v>
      </c>
      <c r="K56" s="13">
        <f>ROUNDUP(IF(E56=1,J56/2,J56),0)</f>
        <v>59</v>
      </c>
      <c r="L56" s="9">
        <v>23</v>
      </c>
      <c r="M56" s="11">
        <f>IF(A56=0,0,IF(A56=1,12,IF(A56&gt;9,1,11-A56)))</f>
        <v>9</v>
      </c>
    </row>
    <row r="57" spans="1:13" x14ac:dyDescent="0.2">
      <c r="A57" s="9">
        <v>3</v>
      </c>
      <c r="B57" s="10" t="s">
        <v>177</v>
      </c>
      <c r="C57" s="9">
        <v>1997</v>
      </c>
      <c r="D57" s="9" t="s">
        <v>180</v>
      </c>
      <c r="E57" s="11">
        <v>2</v>
      </c>
      <c r="F57" s="9">
        <v>124</v>
      </c>
      <c r="G57" s="11" t="str">
        <f>IF(E57=1,"Sievietes",IF(E57=2,"Jaunieši",IF(E57=3,"Juniori",IF(E57=4,"Vīri",IF(E57=5,"Seniori I","Seniori II")))))</f>
        <v>Jaunieši</v>
      </c>
      <c r="H57" s="11">
        <v>59</v>
      </c>
      <c r="I57" s="10" t="s">
        <v>187</v>
      </c>
      <c r="J57" s="12">
        <v>55.35</v>
      </c>
      <c r="K57" s="13">
        <f>ROUNDUP(IF(E57=1,J57/2,J57),0)</f>
        <v>56</v>
      </c>
      <c r="L57" s="9">
        <v>23</v>
      </c>
      <c r="M57" s="11">
        <f>IF(A57=0,0,IF(A57=1,12,IF(A57&gt;9,1,11-A57)))</f>
        <v>8</v>
      </c>
    </row>
    <row r="58" spans="1:13" x14ac:dyDescent="0.2">
      <c r="A58" s="9">
        <v>4</v>
      </c>
      <c r="B58" s="10" t="s">
        <v>140</v>
      </c>
      <c r="C58" s="9">
        <v>1997</v>
      </c>
      <c r="D58" s="9" t="s">
        <v>180</v>
      </c>
      <c r="E58" s="11">
        <v>2</v>
      </c>
      <c r="F58" s="9">
        <v>137</v>
      </c>
      <c r="G58" s="11" t="str">
        <f>IF(E58=1,"Sievietes",IF(E58=2,"Jaunieši",IF(E58=3,"Juniori",IF(E58=4,"Vīri",IF(E58=5,"Seniori I","Seniori II")))))</f>
        <v>Jaunieši</v>
      </c>
      <c r="H58" s="11">
        <v>59</v>
      </c>
      <c r="I58" s="10" t="s">
        <v>63</v>
      </c>
      <c r="J58" s="12">
        <v>57.35</v>
      </c>
      <c r="K58" s="13">
        <f>ROUNDUP(IF(E58=1,J58/2,J58),0)</f>
        <v>58</v>
      </c>
      <c r="L58" s="9">
        <v>20</v>
      </c>
      <c r="M58" s="11">
        <f>IF(A58=0,0,IF(A58=1,12,IF(A58&gt;9,1,11-A58)))</f>
        <v>7</v>
      </c>
    </row>
    <row r="59" spans="1:13" x14ac:dyDescent="0.2">
      <c r="A59" s="33" t="s">
        <v>217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5"/>
    </row>
    <row r="60" spans="1:13" x14ac:dyDescent="0.2">
      <c r="A60" s="9">
        <v>1</v>
      </c>
      <c r="B60" s="10" t="s">
        <v>123</v>
      </c>
      <c r="C60" s="9">
        <v>1997</v>
      </c>
      <c r="D60" s="9" t="s">
        <v>180</v>
      </c>
      <c r="E60" s="11">
        <v>2</v>
      </c>
      <c r="F60" s="9">
        <v>75</v>
      </c>
      <c r="G60" s="11" t="str">
        <f>IF(E60=1,"Sievietes",IF(E60=2,"Jaunieši",IF(E60=3,"Juniori",IF(E60=4,"Vīri",IF(E60=5,"Seniori I","Seniori II")))))</f>
        <v>Jaunieši</v>
      </c>
      <c r="H60" s="11">
        <v>66</v>
      </c>
      <c r="I60" s="10" t="s">
        <v>58</v>
      </c>
      <c r="J60" s="12">
        <v>65.900000000000006</v>
      </c>
      <c r="K60" s="13">
        <f>ROUNDUP(IF(E60=1,J60/2,J60),0)</f>
        <v>66</v>
      </c>
      <c r="L60" s="9">
        <v>32</v>
      </c>
      <c r="M60" s="11">
        <f>IF(A60=0,0,IF(A60=1,12,IF(A60&gt;9,1,11-A60)))</f>
        <v>12</v>
      </c>
    </row>
    <row r="61" spans="1:13" x14ac:dyDescent="0.2">
      <c r="A61" s="9">
        <v>2</v>
      </c>
      <c r="B61" s="10" t="s">
        <v>82</v>
      </c>
      <c r="C61" s="9">
        <v>1997</v>
      </c>
      <c r="D61" s="9" t="s">
        <v>180</v>
      </c>
      <c r="E61" s="11">
        <v>2</v>
      </c>
      <c r="F61" s="9">
        <v>12</v>
      </c>
      <c r="G61" s="11" t="str">
        <f>IF(E61=1,"Sievietes",IF(E61=2,"Jaunieši",IF(E61=3,"Juniori",IF(E61=4,"Vīri",IF(E61=5,"Seniori I","Seniori II")))))</f>
        <v>Jaunieši</v>
      </c>
      <c r="H61" s="11">
        <v>66</v>
      </c>
      <c r="I61" s="10" t="s">
        <v>67</v>
      </c>
      <c r="J61" s="12">
        <v>62.7</v>
      </c>
      <c r="K61" s="13">
        <f>ROUNDUP(IF(E61=1,J61/2,J61),0)</f>
        <v>63</v>
      </c>
      <c r="L61" s="14">
        <v>23</v>
      </c>
      <c r="M61" s="11">
        <f>IF(A61=0,0,IF(A61=1,12,IF(A61&gt;9,1,11-A61)))</f>
        <v>9</v>
      </c>
    </row>
    <row r="62" spans="1:13" x14ac:dyDescent="0.2">
      <c r="A62" s="9">
        <v>3</v>
      </c>
      <c r="B62" s="10" t="s">
        <v>220</v>
      </c>
      <c r="C62" s="9">
        <v>1997</v>
      </c>
      <c r="D62" s="9" t="s">
        <v>180</v>
      </c>
      <c r="E62" s="11">
        <v>2</v>
      </c>
      <c r="F62" s="9">
        <v>-6</v>
      </c>
      <c r="G62" s="11" t="str">
        <f>IF(E62=1,"Sievietes",IF(E62=2,"Jaunieši",IF(E62=3,"Juniori",IF(E62=4,"Vīri",IF(E62=5,"Seniori I","Seniori II")))))</f>
        <v>Jaunieši</v>
      </c>
      <c r="H62" s="11">
        <v>66</v>
      </c>
      <c r="I62" s="10" t="s">
        <v>197</v>
      </c>
      <c r="J62" s="12">
        <v>65.349999999999994</v>
      </c>
      <c r="K62" s="13">
        <f>ROUNDUP(IF(E62=1,J62/2,J62),0)</f>
        <v>66</v>
      </c>
      <c r="L62" s="9">
        <v>21</v>
      </c>
      <c r="M62" s="11">
        <f>IF(A62=0,0,IF(A62=1,12,IF(A62&gt;9,1,11-A62)))</f>
        <v>8</v>
      </c>
    </row>
    <row r="63" spans="1:13" x14ac:dyDescent="0.2">
      <c r="A63" s="9">
        <v>4</v>
      </c>
      <c r="B63" s="10" t="s">
        <v>169</v>
      </c>
      <c r="C63" s="9">
        <v>1997</v>
      </c>
      <c r="D63" s="9" t="s">
        <v>180</v>
      </c>
      <c r="E63" s="11">
        <v>2</v>
      </c>
      <c r="F63" s="9">
        <v>66</v>
      </c>
      <c r="G63" s="11" t="str">
        <f>IF(E63=1,"Sievietes",IF(E63=2,"Jaunieši",IF(E63=3,"Juniori",IF(E63=4,"Vīri",IF(E63=5,"Seniori I","Seniori II")))))</f>
        <v>Jaunieši</v>
      </c>
      <c r="H63" s="11">
        <v>66</v>
      </c>
      <c r="I63" s="10" t="s">
        <v>184</v>
      </c>
      <c r="J63" s="12">
        <v>64.650000000000006</v>
      </c>
      <c r="K63" s="13">
        <f>ROUNDUP(IF(E63=1,J63/2,J63),0)</f>
        <v>65</v>
      </c>
      <c r="L63" s="9">
        <v>17</v>
      </c>
      <c r="M63" s="11">
        <f>IF(A63=0,0,IF(A63=1,12,IF(A63&gt;9,1,11-A63)))</f>
        <v>7</v>
      </c>
    </row>
    <row r="64" spans="1:13" x14ac:dyDescent="0.2">
      <c r="A64" s="9">
        <v>5</v>
      </c>
      <c r="B64" s="10" t="s">
        <v>125</v>
      </c>
      <c r="C64" s="9">
        <v>1997</v>
      </c>
      <c r="D64" s="9" t="s">
        <v>180</v>
      </c>
      <c r="E64" s="11">
        <v>2</v>
      </c>
      <c r="F64" s="9">
        <v>127</v>
      </c>
      <c r="G64" s="11" t="str">
        <f>IF(E64=1,"Sievietes",IF(E64=2,"Jaunieši",IF(E64=3,"Juniori",IF(E64=4,"Vīri",IF(E64=5,"Seniori I","Seniori II")))))</f>
        <v>Jaunieši</v>
      </c>
      <c r="H64" s="11">
        <v>66</v>
      </c>
      <c r="I64" s="10" t="s">
        <v>187</v>
      </c>
      <c r="J64" s="12">
        <v>63.7</v>
      </c>
      <c r="K64" s="13">
        <f>ROUNDUP(IF(E64=1,J64/2,J64),0)</f>
        <v>64</v>
      </c>
      <c r="L64" s="9">
        <v>14</v>
      </c>
      <c r="M64" s="11">
        <f>IF(A64=0,0,IF(A64=1,12,IF(A64&gt;9,1,11-A64)))</f>
        <v>6</v>
      </c>
    </row>
    <row r="65" spans="1:13" x14ac:dyDescent="0.2">
      <c r="A65" s="33" t="s">
        <v>212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5"/>
    </row>
    <row r="66" spans="1:13" x14ac:dyDescent="0.2">
      <c r="A66" s="9">
        <v>1</v>
      </c>
      <c r="B66" s="10" t="s">
        <v>122</v>
      </c>
      <c r="C66" s="9">
        <v>1998</v>
      </c>
      <c r="D66" s="9" t="s">
        <v>180</v>
      </c>
      <c r="E66" s="11">
        <v>2</v>
      </c>
      <c r="F66" s="9">
        <v>129</v>
      </c>
      <c r="G66" s="11" t="str">
        <f>IF(E66=1,"Sievietes",IF(E66=2,"Jaunieši",IF(E66=3,"Juniori",IF(E66=4,"Vīri",IF(E66=5,"Seniori I","Seniori II")))))</f>
        <v>Jaunieši</v>
      </c>
      <c r="H66" s="11">
        <v>74</v>
      </c>
      <c r="I66" s="10" t="s">
        <v>55</v>
      </c>
      <c r="J66" s="12">
        <v>71.3</v>
      </c>
      <c r="K66" s="13">
        <f>ROUNDUP(IF(E66=1,J66/2,J66),0)</f>
        <v>72</v>
      </c>
      <c r="L66" s="9">
        <v>13</v>
      </c>
      <c r="M66" s="11">
        <f>IF(A66=0,0,IF(A66=1,12,IF(A66&gt;9,1,11-A66)))</f>
        <v>12</v>
      </c>
    </row>
    <row r="67" spans="1:13" x14ac:dyDescent="0.2">
      <c r="A67" s="9">
        <v>2</v>
      </c>
      <c r="B67" s="10" t="s">
        <v>118</v>
      </c>
      <c r="C67" s="9">
        <v>1997</v>
      </c>
      <c r="D67" s="9" t="s">
        <v>180</v>
      </c>
      <c r="E67" s="11">
        <v>2</v>
      </c>
      <c r="F67" s="9">
        <v>108</v>
      </c>
      <c r="G67" s="11" t="str">
        <f>IF(E67=1,"Sievietes",IF(E67=2,"Jaunieši",IF(E67=3,"Juniori",IF(E67=4,"Vīri",IF(E67=5,"Seniori I","Seniori II")))))</f>
        <v>Jaunieši</v>
      </c>
      <c r="H67" s="11">
        <v>74</v>
      </c>
      <c r="I67" s="10" t="s">
        <v>55</v>
      </c>
      <c r="J67" s="12">
        <v>71.8</v>
      </c>
      <c r="K67" s="13">
        <f>ROUNDUP(IF(E67=1,J67/2,J67),0)</f>
        <v>72</v>
      </c>
      <c r="L67" s="9">
        <v>9</v>
      </c>
      <c r="M67" s="11">
        <f>IF(A67=0,0,IF(A67=1,12,IF(A67&gt;9,1,11-A67)))</f>
        <v>9</v>
      </c>
    </row>
    <row r="68" spans="1:13" x14ac:dyDescent="0.2">
      <c r="A68" s="33" t="s">
        <v>213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5"/>
    </row>
    <row r="69" spans="1:13" x14ac:dyDescent="0.2">
      <c r="A69" s="9">
        <v>1</v>
      </c>
      <c r="B69" s="10" t="s">
        <v>102</v>
      </c>
      <c r="C69" s="9">
        <v>1998</v>
      </c>
      <c r="D69" s="9" t="s">
        <v>180</v>
      </c>
      <c r="E69" s="11">
        <v>2</v>
      </c>
      <c r="F69" s="9">
        <v>115</v>
      </c>
      <c r="G69" s="11" t="str">
        <f>IF(E69=1,"Sievietes",IF(E69=2,"Jaunieši",IF(E69=3,"Juniori",IF(E69=4,"Vīri",IF(E69=5,"Seniori I","Seniori II")))))</f>
        <v>Jaunieši</v>
      </c>
      <c r="H69" s="11">
        <v>83</v>
      </c>
      <c r="I69" s="10" t="s">
        <v>63</v>
      </c>
      <c r="J69" s="12">
        <v>74.45</v>
      </c>
      <c r="K69" s="13">
        <f>ROUNDUP(IF(E69=1,J69/2,J69),0)</f>
        <v>75</v>
      </c>
      <c r="L69" s="9">
        <v>17</v>
      </c>
      <c r="M69" s="11">
        <f>IF(A69=0,0,IF(A69=1,12,IF(A69&gt;9,1,11-A69)))</f>
        <v>12</v>
      </c>
    </row>
    <row r="70" spans="1:13" x14ac:dyDescent="0.2">
      <c r="A70" s="33" t="s">
        <v>214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</row>
    <row r="71" spans="1:13" x14ac:dyDescent="0.2">
      <c r="A71" s="9">
        <v>1</v>
      </c>
      <c r="B71" s="10" t="s">
        <v>192</v>
      </c>
      <c r="C71" s="9">
        <v>1998</v>
      </c>
      <c r="D71" s="9" t="s">
        <v>180</v>
      </c>
      <c r="E71" s="11">
        <v>2</v>
      </c>
      <c r="F71" s="9">
        <v>153</v>
      </c>
      <c r="G71" s="11" t="str">
        <f>IF(E71=1,"Sievietes",IF(E71=2,"Jaunieši",IF(E71=3,"Juniori",IF(E71=4,"Vīri",IF(E71=5,"Seniori I","Seniori II")))))</f>
        <v>Jaunieši</v>
      </c>
      <c r="H71" s="11">
        <v>93</v>
      </c>
      <c r="I71" s="10" t="s">
        <v>196</v>
      </c>
      <c r="J71" s="15">
        <v>84.95</v>
      </c>
      <c r="K71" s="13">
        <f>ROUNDUP(IF(E71=1,J71/2,J71),0)</f>
        <v>85</v>
      </c>
      <c r="L71" s="14">
        <v>13</v>
      </c>
      <c r="M71" s="11">
        <f>IF(A71=0,0,IF(A71=1,12,IF(A71&gt;9,1,11-A71)))</f>
        <v>12</v>
      </c>
    </row>
    <row r="72" spans="1:13" x14ac:dyDescent="0.2">
      <c r="A72" s="33" t="s">
        <v>215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5"/>
    </row>
    <row r="73" spans="1:13" x14ac:dyDescent="0.2">
      <c r="A73" s="9">
        <v>1</v>
      </c>
      <c r="B73" s="10" t="s">
        <v>156</v>
      </c>
      <c r="C73" s="9">
        <v>1998</v>
      </c>
      <c r="D73" s="9" t="s">
        <v>180</v>
      </c>
      <c r="E73" s="11">
        <v>2</v>
      </c>
      <c r="F73" s="9">
        <v>31</v>
      </c>
      <c r="G73" s="11" t="str">
        <f>IF(E73=1,"Sievietes",IF(E73=2,"Jaunieši",IF(E73=3,"Juniori",IF(E73=4,"Vīri",IF(E73=5,"Seniori I","Seniori II")))))</f>
        <v>Jaunieši</v>
      </c>
      <c r="H73" s="11">
        <v>105</v>
      </c>
      <c r="I73" s="10" t="s">
        <v>66</v>
      </c>
      <c r="J73" s="12">
        <v>100.55</v>
      </c>
      <c r="K73" s="13">
        <f>ROUNDUP(IF(E73=1,J73/2,J73),0)</f>
        <v>101</v>
      </c>
      <c r="L73" s="9">
        <v>19</v>
      </c>
      <c r="M73" s="11">
        <f>IF(A73=0,0,IF(A73=1,12,IF(A73&gt;9,1,11-A73)))</f>
        <v>12</v>
      </c>
    </row>
    <row r="74" spans="1:13" x14ac:dyDescent="0.2">
      <c r="A74" s="33" t="s">
        <v>224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5"/>
    </row>
    <row r="75" spans="1:13" x14ac:dyDescent="0.2">
      <c r="A75" s="9">
        <v>1</v>
      </c>
      <c r="B75" s="10" t="s">
        <v>161</v>
      </c>
      <c r="C75" s="9">
        <v>1998</v>
      </c>
      <c r="D75" s="9" t="s">
        <v>180</v>
      </c>
      <c r="E75" s="11">
        <v>2</v>
      </c>
      <c r="F75" s="9">
        <v>136</v>
      </c>
      <c r="G75" s="11" t="str">
        <f>IF(E75=1,"Sievietes",IF(E75=2,"Jaunieši",IF(E75=3,"Juniori",IF(E75=4,"Vīri",IF(E75=5,"Seniori I","Seniori II")))))</f>
        <v>Jaunieši</v>
      </c>
      <c r="H75" s="11">
        <v>120</v>
      </c>
      <c r="I75" s="10" t="s">
        <v>186</v>
      </c>
      <c r="J75" s="12">
        <v>105.25</v>
      </c>
      <c r="K75" s="13">
        <f>ROUNDUP(IF(E75=1,J75/2,J75),0)</f>
        <v>106</v>
      </c>
      <c r="L75" s="9">
        <v>10</v>
      </c>
      <c r="M75" s="11">
        <f>IF(A75=0,0,IF(A75=1,12,IF(A75&gt;9,1,11-A75)))</f>
        <v>12</v>
      </c>
    </row>
    <row r="77" spans="1:13" x14ac:dyDescent="0.2">
      <c r="A77" s="33" t="s">
        <v>218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5"/>
    </row>
    <row r="78" spans="1:13" x14ac:dyDescent="0.2">
      <c r="A78" s="9">
        <v>1</v>
      </c>
      <c r="B78" s="10" t="s">
        <v>123</v>
      </c>
      <c r="C78" s="9">
        <v>1997</v>
      </c>
      <c r="D78" s="9" t="s">
        <v>180</v>
      </c>
      <c r="E78" s="11">
        <v>2</v>
      </c>
      <c r="F78" s="9">
        <v>75</v>
      </c>
      <c r="G78" s="11" t="str">
        <f>IF(E78=1,"Sievietes",IF(E78=2,"Jaunieši",IF(E78=3,"Juniori",IF(E78=4,"Vīri",IF(E78=5,"Seniori I","Seniori II")))))</f>
        <v>Jaunieši</v>
      </c>
      <c r="H78" s="11">
        <v>66</v>
      </c>
      <c r="I78" s="10" t="s">
        <v>58</v>
      </c>
      <c r="J78" s="12">
        <v>65.900000000000006</v>
      </c>
      <c r="K78" s="13">
        <f>ROUNDUP(IF(E78=1,J78/2,J78),0)</f>
        <v>66</v>
      </c>
      <c r="L78" s="9">
        <v>32</v>
      </c>
    </row>
    <row r="79" spans="1:13" x14ac:dyDescent="0.2">
      <c r="A79" s="9">
        <v>2</v>
      </c>
      <c r="B79" s="10" t="s">
        <v>95</v>
      </c>
      <c r="C79" s="9">
        <v>1998</v>
      </c>
      <c r="D79" s="9" t="s">
        <v>180</v>
      </c>
      <c r="E79" s="11">
        <v>2</v>
      </c>
      <c r="F79" s="9">
        <v>35</v>
      </c>
      <c r="G79" s="11" t="str">
        <f>IF(E79=1,"Sievietes",IF(E79=2,"Jaunieši",IF(E79=3,"Juniori",IF(E79=4,"Vīri",IF(E79=5,"Seniori I","Seniori II")))))</f>
        <v>Jaunieši</v>
      </c>
      <c r="H79" s="11">
        <v>59</v>
      </c>
      <c r="I79" s="10" t="s">
        <v>58</v>
      </c>
      <c r="J79" s="12">
        <v>58.8</v>
      </c>
      <c r="K79" s="13">
        <f>ROUNDUP(IF(E79=1,J79/2,J79),0)</f>
        <v>59</v>
      </c>
      <c r="L79" s="9">
        <v>29</v>
      </c>
    </row>
    <row r="80" spans="1:13" x14ac:dyDescent="0.2">
      <c r="A80" s="9">
        <v>3</v>
      </c>
      <c r="B80" s="10" t="s">
        <v>153</v>
      </c>
      <c r="C80" s="9">
        <v>1999</v>
      </c>
      <c r="D80" s="9" t="s">
        <v>180</v>
      </c>
      <c r="E80" s="11">
        <v>2</v>
      </c>
      <c r="F80" s="9">
        <v>5</v>
      </c>
      <c r="G80" s="11" t="str">
        <f>IF(E80=1,"Sievietes",IF(E80=2,"Jaunieši",IF(E80=3,"Juniori",IF(E80=4,"Vīri",IF(E80=5,"Seniori I","Seniori II")))))</f>
        <v>Jaunieši</v>
      </c>
      <c r="H80" s="11">
        <v>59</v>
      </c>
      <c r="I80" s="10" t="s">
        <v>66</v>
      </c>
      <c r="J80" s="12">
        <v>58.6</v>
      </c>
      <c r="K80" s="13">
        <f>ROUNDUP(IF(E80=1,J80/2,J80),0)</f>
        <v>59</v>
      </c>
      <c r="L80" s="9">
        <v>23</v>
      </c>
    </row>
    <row r="82" spans="1:13" x14ac:dyDescent="0.2">
      <c r="A82" s="31" t="s">
        <v>229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6"/>
    </row>
    <row r="83" spans="1:13" x14ac:dyDescent="0.2">
      <c r="A83" s="33" t="s">
        <v>217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5"/>
    </row>
    <row r="84" spans="1:13" x14ac:dyDescent="0.2">
      <c r="A84" s="9">
        <v>1</v>
      </c>
      <c r="B84" s="10" t="s">
        <v>83</v>
      </c>
      <c r="C84" s="9">
        <v>1993</v>
      </c>
      <c r="D84" s="9" t="s">
        <v>180</v>
      </c>
      <c r="E84" s="11">
        <v>3</v>
      </c>
      <c r="F84" s="9">
        <v>23</v>
      </c>
      <c r="G84" s="11" t="s">
        <v>229</v>
      </c>
      <c r="H84" s="11">
        <v>66</v>
      </c>
      <c r="I84" s="10" t="s">
        <v>57</v>
      </c>
      <c r="J84" s="12">
        <v>59.85</v>
      </c>
      <c r="K84" s="17">
        <v>60</v>
      </c>
      <c r="L84" s="9">
        <v>24</v>
      </c>
      <c r="M84" s="11">
        <v>12</v>
      </c>
    </row>
    <row r="85" spans="1:13" x14ac:dyDescent="0.2">
      <c r="A85" s="9">
        <v>2</v>
      </c>
      <c r="B85" s="10" t="s">
        <v>133</v>
      </c>
      <c r="C85" s="9">
        <v>1996</v>
      </c>
      <c r="D85" s="9" t="s">
        <v>180</v>
      </c>
      <c r="E85" s="11">
        <v>3</v>
      </c>
      <c r="F85" s="9">
        <v>43</v>
      </c>
      <c r="G85" s="11" t="s">
        <v>229</v>
      </c>
      <c r="H85" s="11">
        <v>66</v>
      </c>
      <c r="I85" s="10" t="s">
        <v>58</v>
      </c>
      <c r="J85" s="12">
        <v>63.3</v>
      </c>
      <c r="K85" s="17">
        <v>64</v>
      </c>
      <c r="L85" s="9">
        <v>14</v>
      </c>
      <c r="M85" s="11">
        <v>9</v>
      </c>
    </row>
    <row r="86" spans="1:13" x14ac:dyDescent="0.2">
      <c r="A86" s="33" t="s">
        <v>212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</row>
    <row r="87" spans="1:13" x14ac:dyDescent="0.2">
      <c r="A87" s="9">
        <v>1</v>
      </c>
      <c r="B87" s="10" t="s">
        <v>137</v>
      </c>
      <c r="C87" s="9">
        <v>1995</v>
      </c>
      <c r="D87" s="9" t="s">
        <v>180</v>
      </c>
      <c r="E87" s="11">
        <v>3</v>
      </c>
      <c r="F87" s="9">
        <v>57</v>
      </c>
      <c r="G87" s="11" t="s">
        <v>229</v>
      </c>
      <c r="H87" s="11">
        <v>74</v>
      </c>
      <c r="I87" s="10" t="s">
        <v>189</v>
      </c>
      <c r="J87" s="12">
        <v>73.900000000000006</v>
      </c>
      <c r="K87" s="17">
        <v>74</v>
      </c>
      <c r="L87" s="9">
        <v>23</v>
      </c>
      <c r="M87" s="11">
        <v>12</v>
      </c>
    </row>
    <row r="88" spans="1:13" x14ac:dyDescent="0.2">
      <c r="A88" s="9">
        <v>2</v>
      </c>
      <c r="B88" s="10" t="s">
        <v>221</v>
      </c>
      <c r="C88" s="9">
        <v>1993</v>
      </c>
      <c r="D88" s="9" t="s">
        <v>180</v>
      </c>
      <c r="E88" s="11">
        <v>3</v>
      </c>
      <c r="F88" s="9">
        <v>-5</v>
      </c>
      <c r="G88" s="11" t="s">
        <v>229</v>
      </c>
      <c r="H88" s="11">
        <v>74</v>
      </c>
      <c r="I88" s="10" t="s">
        <v>67</v>
      </c>
      <c r="J88" s="12">
        <v>72.2</v>
      </c>
      <c r="K88" s="17">
        <v>73</v>
      </c>
      <c r="L88" s="9">
        <v>22</v>
      </c>
      <c r="M88" s="11">
        <v>9</v>
      </c>
    </row>
    <row r="89" spans="1:13" x14ac:dyDescent="0.2">
      <c r="A89" s="9">
        <v>3</v>
      </c>
      <c r="B89" s="10" t="s">
        <v>142</v>
      </c>
      <c r="C89" s="9">
        <v>1992</v>
      </c>
      <c r="D89" s="9" t="s">
        <v>180</v>
      </c>
      <c r="E89" s="11">
        <v>3</v>
      </c>
      <c r="F89" s="9">
        <v>139</v>
      </c>
      <c r="G89" s="11" t="s">
        <v>229</v>
      </c>
      <c r="H89" s="11">
        <v>74</v>
      </c>
      <c r="I89" s="10" t="s">
        <v>63</v>
      </c>
      <c r="J89" s="12">
        <v>72.099999999999994</v>
      </c>
      <c r="K89" s="17">
        <v>73</v>
      </c>
      <c r="L89" s="9">
        <v>22</v>
      </c>
      <c r="M89" s="11">
        <v>8</v>
      </c>
    </row>
    <row r="90" spans="1:13" x14ac:dyDescent="0.2">
      <c r="A90" s="33" t="s">
        <v>213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5"/>
    </row>
    <row r="91" spans="1:13" x14ac:dyDescent="0.2">
      <c r="A91" s="9">
        <v>1</v>
      </c>
      <c r="B91" s="10" t="s">
        <v>91</v>
      </c>
      <c r="C91" s="9">
        <v>1992</v>
      </c>
      <c r="D91" s="9" t="s">
        <v>180</v>
      </c>
      <c r="E91" s="11">
        <v>3</v>
      </c>
      <c r="F91" s="9">
        <v>68</v>
      </c>
      <c r="G91" s="11" t="s">
        <v>229</v>
      </c>
      <c r="H91" s="11">
        <v>83</v>
      </c>
      <c r="I91" s="10" t="s">
        <v>64</v>
      </c>
      <c r="J91" s="12">
        <v>82.8</v>
      </c>
      <c r="K91" s="17">
        <v>83</v>
      </c>
      <c r="L91" s="9">
        <v>24</v>
      </c>
      <c r="M91" s="11">
        <v>12</v>
      </c>
    </row>
    <row r="92" spans="1:13" x14ac:dyDescent="0.2">
      <c r="A92" s="9">
        <v>2</v>
      </c>
      <c r="B92" s="10" t="s">
        <v>138</v>
      </c>
      <c r="C92" s="9">
        <v>1996</v>
      </c>
      <c r="D92" s="9" t="s">
        <v>180</v>
      </c>
      <c r="E92" s="11">
        <v>3</v>
      </c>
      <c r="F92" s="9">
        <v>44</v>
      </c>
      <c r="G92" s="11" t="s">
        <v>229</v>
      </c>
      <c r="H92" s="11">
        <v>83</v>
      </c>
      <c r="I92" s="10" t="s">
        <v>55</v>
      </c>
      <c r="J92" s="12">
        <v>77.400000000000006</v>
      </c>
      <c r="K92" s="17">
        <v>78</v>
      </c>
      <c r="L92" s="9">
        <v>17</v>
      </c>
      <c r="M92" s="11">
        <v>9</v>
      </c>
    </row>
    <row r="93" spans="1:13" x14ac:dyDescent="0.2">
      <c r="A93" s="9">
        <v>3</v>
      </c>
      <c r="B93" s="10" t="s">
        <v>170</v>
      </c>
      <c r="C93" s="9">
        <v>1996</v>
      </c>
      <c r="D93" s="9" t="s">
        <v>180</v>
      </c>
      <c r="E93" s="11">
        <v>3</v>
      </c>
      <c r="F93" s="9">
        <v>58</v>
      </c>
      <c r="G93" s="11" t="s">
        <v>229</v>
      </c>
      <c r="H93" s="11">
        <v>83</v>
      </c>
      <c r="I93" s="10" t="s">
        <v>55</v>
      </c>
      <c r="J93" s="12">
        <v>79.5</v>
      </c>
      <c r="K93" s="17">
        <v>80</v>
      </c>
      <c r="L93" s="9">
        <v>16</v>
      </c>
      <c r="M93" s="11">
        <v>8</v>
      </c>
    </row>
    <row r="94" spans="1:13" x14ac:dyDescent="0.2">
      <c r="A94" s="9">
        <v>4</v>
      </c>
      <c r="B94" s="10" t="s">
        <v>127</v>
      </c>
      <c r="C94" s="9">
        <v>1992</v>
      </c>
      <c r="D94" s="9" t="s">
        <v>180</v>
      </c>
      <c r="E94" s="11">
        <v>3</v>
      </c>
      <c r="F94" s="9">
        <v>130</v>
      </c>
      <c r="G94" s="11" t="s">
        <v>229</v>
      </c>
      <c r="H94" s="11">
        <v>83</v>
      </c>
      <c r="I94" s="10" t="s">
        <v>56</v>
      </c>
      <c r="J94" s="12">
        <v>78.25</v>
      </c>
      <c r="K94" s="17">
        <v>79</v>
      </c>
      <c r="L94" s="9">
        <v>10</v>
      </c>
      <c r="M94" s="11">
        <v>7</v>
      </c>
    </row>
    <row r="95" spans="1:13" x14ac:dyDescent="0.2">
      <c r="A95" s="33" t="s">
        <v>214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5"/>
    </row>
    <row r="96" spans="1:13" x14ac:dyDescent="0.2">
      <c r="A96" s="9">
        <v>1</v>
      </c>
      <c r="B96" s="10" t="s">
        <v>152</v>
      </c>
      <c r="C96" s="9">
        <v>1992</v>
      </c>
      <c r="D96" s="9" t="s">
        <v>180</v>
      </c>
      <c r="E96" s="11">
        <v>3</v>
      </c>
      <c r="F96" s="9">
        <v>128</v>
      </c>
      <c r="G96" s="11" t="s">
        <v>229</v>
      </c>
      <c r="H96" s="11">
        <v>93</v>
      </c>
      <c r="I96" s="10" t="s">
        <v>57</v>
      </c>
      <c r="J96" s="12">
        <v>91.35</v>
      </c>
      <c r="K96" s="17">
        <v>92</v>
      </c>
      <c r="L96" s="9">
        <v>31</v>
      </c>
      <c r="M96" s="11">
        <v>12</v>
      </c>
    </row>
    <row r="97" spans="1:13" x14ac:dyDescent="0.2">
      <c r="A97" s="9">
        <v>2</v>
      </c>
      <c r="B97" s="10" t="s">
        <v>90</v>
      </c>
      <c r="C97" s="9">
        <v>1994</v>
      </c>
      <c r="D97" s="9" t="s">
        <v>180</v>
      </c>
      <c r="E97" s="11">
        <v>3</v>
      </c>
      <c r="F97" s="9">
        <v>20</v>
      </c>
      <c r="G97" s="11" t="s">
        <v>229</v>
      </c>
      <c r="H97" s="11">
        <v>93</v>
      </c>
      <c r="I97" s="10" t="s">
        <v>56</v>
      </c>
      <c r="J97" s="12">
        <v>86.6</v>
      </c>
      <c r="K97" s="17">
        <v>87</v>
      </c>
      <c r="L97" s="9">
        <v>28</v>
      </c>
      <c r="M97" s="11">
        <v>9</v>
      </c>
    </row>
    <row r="98" spans="1:13" x14ac:dyDescent="0.2">
      <c r="A98" s="9">
        <v>3</v>
      </c>
      <c r="B98" s="10" t="s">
        <v>98</v>
      </c>
      <c r="C98" s="9">
        <v>1992</v>
      </c>
      <c r="D98" s="9" t="s">
        <v>180</v>
      </c>
      <c r="E98" s="11">
        <v>3</v>
      </c>
      <c r="F98" s="9">
        <v>104</v>
      </c>
      <c r="G98" s="11" t="s">
        <v>229</v>
      </c>
      <c r="H98" s="11">
        <v>93</v>
      </c>
      <c r="I98" s="10" t="s">
        <v>57</v>
      </c>
      <c r="J98" s="12">
        <v>84.95</v>
      </c>
      <c r="K98" s="17">
        <v>85</v>
      </c>
      <c r="L98" s="9">
        <v>28</v>
      </c>
      <c r="M98" s="11">
        <v>8</v>
      </c>
    </row>
    <row r="99" spans="1:13" x14ac:dyDescent="0.2">
      <c r="A99" s="9">
        <v>4</v>
      </c>
      <c r="B99" s="10" t="s">
        <v>132</v>
      </c>
      <c r="C99" s="9">
        <v>1992</v>
      </c>
      <c r="D99" s="9" t="s">
        <v>180</v>
      </c>
      <c r="E99" s="11">
        <v>3</v>
      </c>
      <c r="F99" s="9">
        <v>138</v>
      </c>
      <c r="G99" s="11" t="s">
        <v>229</v>
      </c>
      <c r="H99" s="11">
        <v>93</v>
      </c>
      <c r="I99" s="10" t="s">
        <v>63</v>
      </c>
      <c r="J99" s="12">
        <v>83.05</v>
      </c>
      <c r="K99" s="17">
        <v>84</v>
      </c>
      <c r="L99" s="9">
        <v>24</v>
      </c>
      <c r="M99" s="11">
        <v>7</v>
      </c>
    </row>
    <row r="100" spans="1:13" x14ac:dyDescent="0.2">
      <c r="A100" s="9">
        <v>5</v>
      </c>
      <c r="B100" s="10" t="s">
        <v>113</v>
      </c>
      <c r="C100" s="9">
        <v>1994</v>
      </c>
      <c r="D100" s="9" t="s">
        <v>180</v>
      </c>
      <c r="E100" s="11">
        <v>3</v>
      </c>
      <c r="F100" s="9">
        <v>161</v>
      </c>
      <c r="G100" s="11" t="s">
        <v>229</v>
      </c>
      <c r="H100" s="11">
        <v>93</v>
      </c>
      <c r="I100" s="10" t="s">
        <v>56</v>
      </c>
      <c r="J100" s="12">
        <v>88.35</v>
      </c>
      <c r="K100" s="17">
        <v>89</v>
      </c>
      <c r="L100" s="9">
        <v>21</v>
      </c>
      <c r="M100" s="11">
        <v>6</v>
      </c>
    </row>
    <row r="101" spans="1:13" x14ac:dyDescent="0.2">
      <c r="A101" s="33" t="s">
        <v>215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5"/>
    </row>
    <row r="102" spans="1:13" x14ac:dyDescent="0.2">
      <c r="A102" s="9">
        <v>1</v>
      </c>
      <c r="B102" s="10" t="s">
        <v>101</v>
      </c>
      <c r="C102" s="9">
        <v>1994</v>
      </c>
      <c r="D102" s="9" t="s">
        <v>180</v>
      </c>
      <c r="E102" s="11">
        <v>3</v>
      </c>
      <c r="F102" s="9">
        <v>148</v>
      </c>
      <c r="G102" s="11" t="s">
        <v>229</v>
      </c>
      <c r="H102" s="11">
        <v>105</v>
      </c>
      <c r="I102" s="10" t="s">
        <v>56</v>
      </c>
      <c r="J102" s="12">
        <v>96.5</v>
      </c>
      <c r="K102" s="17">
        <v>97</v>
      </c>
      <c r="L102" s="9">
        <v>16</v>
      </c>
      <c r="M102" s="11">
        <v>12</v>
      </c>
    </row>
    <row r="103" spans="1:13" x14ac:dyDescent="0.2">
      <c r="A103" s="9">
        <v>2</v>
      </c>
      <c r="B103" s="10" t="s">
        <v>143</v>
      </c>
      <c r="C103" s="9">
        <v>1995</v>
      </c>
      <c r="D103" s="9" t="s">
        <v>180</v>
      </c>
      <c r="E103" s="11">
        <v>3</v>
      </c>
      <c r="F103" s="9">
        <v>15</v>
      </c>
      <c r="G103" s="11" t="s">
        <v>229</v>
      </c>
      <c r="H103" s="11">
        <v>105</v>
      </c>
      <c r="I103" s="10" t="s">
        <v>56</v>
      </c>
      <c r="J103" s="12">
        <v>93.95</v>
      </c>
      <c r="K103" s="17">
        <v>94</v>
      </c>
      <c r="L103" s="9">
        <v>13</v>
      </c>
      <c r="M103" s="11">
        <v>9</v>
      </c>
    </row>
    <row r="104" spans="1:13" x14ac:dyDescent="0.2">
      <c r="A104" s="33" t="s">
        <v>224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5"/>
    </row>
    <row r="105" spans="1:13" x14ac:dyDescent="0.2">
      <c r="A105" s="9">
        <v>1</v>
      </c>
      <c r="B105" s="10" t="s">
        <v>85</v>
      </c>
      <c r="C105" s="9">
        <v>1993</v>
      </c>
      <c r="D105" s="9" t="s">
        <v>180</v>
      </c>
      <c r="E105" s="11">
        <v>3</v>
      </c>
      <c r="F105" s="9">
        <v>10</v>
      </c>
      <c r="G105" s="11" t="s">
        <v>229</v>
      </c>
      <c r="H105" s="11">
        <v>120</v>
      </c>
      <c r="I105" s="10" t="s">
        <v>58</v>
      </c>
      <c r="J105" s="12">
        <v>117.5</v>
      </c>
      <c r="K105" s="17">
        <v>118</v>
      </c>
      <c r="L105" s="9">
        <v>18</v>
      </c>
      <c r="M105" s="11">
        <v>12</v>
      </c>
    </row>
    <row r="106" spans="1:13" x14ac:dyDescent="0.2">
      <c r="A106" s="9">
        <v>2</v>
      </c>
      <c r="B106" s="10" t="s">
        <v>121</v>
      </c>
      <c r="C106" s="9">
        <v>1995</v>
      </c>
      <c r="D106" s="9" t="s">
        <v>180</v>
      </c>
      <c r="E106" s="11">
        <v>3</v>
      </c>
      <c r="F106" s="9">
        <v>92</v>
      </c>
      <c r="G106" s="11" t="s">
        <v>229</v>
      </c>
      <c r="H106" s="11">
        <v>120</v>
      </c>
      <c r="I106" s="10" t="s">
        <v>56</v>
      </c>
      <c r="J106" s="12">
        <v>106.35</v>
      </c>
      <c r="K106" s="17">
        <v>107</v>
      </c>
      <c r="L106" s="9">
        <v>15</v>
      </c>
      <c r="M106" s="11">
        <v>9</v>
      </c>
    </row>
    <row r="107" spans="1:13" x14ac:dyDescent="0.2">
      <c r="A107" s="9">
        <v>3</v>
      </c>
      <c r="B107" s="10" t="s">
        <v>93</v>
      </c>
      <c r="C107" s="9">
        <v>1992</v>
      </c>
      <c r="D107" s="9" t="s">
        <v>180</v>
      </c>
      <c r="E107" s="11">
        <v>3</v>
      </c>
      <c r="F107" s="9">
        <v>110</v>
      </c>
      <c r="G107" s="11" t="s">
        <v>229</v>
      </c>
      <c r="H107" s="11">
        <v>120</v>
      </c>
      <c r="I107" s="10" t="s">
        <v>56</v>
      </c>
      <c r="J107" s="12">
        <v>105.5</v>
      </c>
      <c r="K107" s="17">
        <v>106</v>
      </c>
      <c r="L107" s="9">
        <v>14</v>
      </c>
      <c r="M107" s="11">
        <v>8</v>
      </c>
    </row>
    <row r="109" spans="1:13" x14ac:dyDescent="0.2">
      <c r="A109" s="33" t="s">
        <v>218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5"/>
    </row>
    <row r="110" spans="1:13" x14ac:dyDescent="0.2">
      <c r="A110" s="9">
        <v>1</v>
      </c>
      <c r="B110" s="10" t="s">
        <v>152</v>
      </c>
      <c r="C110" s="9">
        <v>1992</v>
      </c>
      <c r="D110" s="9" t="s">
        <v>180</v>
      </c>
      <c r="E110" s="11">
        <v>3</v>
      </c>
      <c r="F110" s="9">
        <v>128</v>
      </c>
      <c r="G110" s="11" t="s">
        <v>229</v>
      </c>
      <c r="H110" s="11">
        <v>93</v>
      </c>
      <c r="I110" s="10" t="s">
        <v>57</v>
      </c>
      <c r="J110" s="12">
        <v>91.35</v>
      </c>
      <c r="K110" s="17">
        <v>92</v>
      </c>
      <c r="L110" s="9">
        <v>31</v>
      </c>
    </row>
    <row r="111" spans="1:13" x14ac:dyDescent="0.2">
      <c r="A111" s="9">
        <v>2</v>
      </c>
      <c r="B111" s="10" t="s">
        <v>90</v>
      </c>
      <c r="C111" s="9">
        <v>1994</v>
      </c>
      <c r="D111" s="9" t="s">
        <v>180</v>
      </c>
      <c r="E111" s="11">
        <v>3</v>
      </c>
      <c r="F111" s="9">
        <v>20</v>
      </c>
      <c r="G111" s="11" t="s">
        <v>229</v>
      </c>
      <c r="H111" s="11">
        <v>93</v>
      </c>
      <c r="I111" s="10" t="s">
        <v>56</v>
      </c>
      <c r="J111" s="12">
        <v>86.6</v>
      </c>
      <c r="K111" s="17">
        <v>87</v>
      </c>
      <c r="L111" s="9">
        <v>28</v>
      </c>
    </row>
    <row r="112" spans="1:13" x14ac:dyDescent="0.2">
      <c r="A112" s="9">
        <v>3</v>
      </c>
      <c r="B112" s="10" t="s">
        <v>98</v>
      </c>
      <c r="C112" s="9">
        <v>1992</v>
      </c>
      <c r="D112" s="9" t="s">
        <v>180</v>
      </c>
      <c r="E112" s="11">
        <v>3</v>
      </c>
      <c r="F112" s="9">
        <v>104</v>
      </c>
      <c r="G112" s="11" t="s">
        <v>229</v>
      </c>
      <c r="H112" s="11">
        <v>93</v>
      </c>
      <c r="I112" s="10" t="s">
        <v>57</v>
      </c>
      <c r="J112" s="12">
        <v>84.95</v>
      </c>
      <c r="K112" s="17">
        <v>85</v>
      </c>
      <c r="L112" s="9">
        <v>28</v>
      </c>
    </row>
    <row r="113" spans="1:13" x14ac:dyDescent="0.2">
      <c r="D113" s="9"/>
      <c r="E113" s="11"/>
      <c r="F113" s="9"/>
      <c r="G113" s="11"/>
      <c r="H113" s="11"/>
      <c r="L113" s="9"/>
    </row>
    <row r="114" spans="1:13" x14ac:dyDescent="0.2">
      <c r="A114" s="31" t="s">
        <v>222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6"/>
    </row>
    <row r="115" spans="1:13" x14ac:dyDescent="0.2">
      <c r="A115" s="33" t="s">
        <v>223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5"/>
    </row>
    <row r="116" spans="1:13" x14ac:dyDescent="0.2">
      <c r="A116" s="9">
        <v>1</v>
      </c>
      <c r="B116" s="10" t="s">
        <v>168</v>
      </c>
      <c r="C116" s="9">
        <v>1980</v>
      </c>
      <c r="D116" s="9" t="s">
        <v>180</v>
      </c>
      <c r="E116" s="11">
        <v>4</v>
      </c>
      <c r="F116" s="9">
        <v>81</v>
      </c>
      <c r="G116" s="11" t="str">
        <f>IF(E116=1,"Sievietes",IF(E116=2,"Jaunieši",IF(E116=3,"Juniori",IF(E116=4,"Vīri",IF(E116=5,"Seniori I","Seniori II")))))</f>
        <v>Vīri</v>
      </c>
      <c r="H116" s="11">
        <v>59</v>
      </c>
      <c r="I116" s="10" t="s">
        <v>66</v>
      </c>
      <c r="J116" s="12">
        <v>57.25</v>
      </c>
      <c r="K116" s="13">
        <f>ROUNDUP(IF(E116=1,J116/2,J116),0)</f>
        <v>58</v>
      </c>
      <c r="L116" s="9">
        <v>27</v>
      </c>
      <c r="M116" s="11">
        <f>IF(A116=0,0,IF(A116=1,12,IF(A116&gt;9,1,11-A116)))</f>
        <v>12</v>
      </c>
    </row>
    <row r="117" spans="1:13" x14ac:dyDescent="0.2">
      <c r="A117" s="9">
        <v>2</v>
      </c>
      <c r="B117" s="10" t="s">
        <v>84</v>
      </c>
      <c r="C117" s="9">
        <v>1991</v>
      </c>
      <c r="D117" s="9" t="s">
        <v>180</v>
      </c>
      <c r="E117" s="11">
        <v>4</v>
      </c>
      <c r="F117" s="9">
        <v>7</v>
      </c>
      <c r="G117" s="11" t="str">
        <f>IF(E117=1,"Sievietes",IF(E117=2,"Jaunieši",IF(E117=3,"Juniori",IF(E117=4,"Vīri",IF(E117=5,"Seniori I","Seniori II")))))</f>
        <v>Vīri</v>
      </c>
      <c r="H117" s="11">
        <v>59</v>
      </c>
      <c r="I117" s="10" t="s">
        <v>55</v>
      </c>
      <c r="J117" s="12">
        <v>57.75</v>
      </c>
      <c r="K117" s="13">
        <f>ROUNDUP(IF(E117=1,J117/2,J117),0)</f>
        <v>58</v>
      </c>
      <c r="L117" s="14">
        <v>24</v>
      </c>
      <c r="M117" s="11">
        <f>IF(A117=0,0,IF(A117=1,12,IF(A117&gt;9,1,11-A117)))</f>
        <v>9</v>
      </c>
    </row>
    <row r="118" spans="1:13" x14ac:dyDescent="0.2">
      <c r="A118" s="33" t="s">
        <v>217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5"/>
    </row>
    <row r="119" spans="1:13" x14ac:dyDescent="0.2">
      <c r="A119" s="9">
        <v>1</v>
      </c>
      <c r="B119" s="10" t="s">
        <v>174</v>
      </c>
      <c r="C119" s="9">
        <v>1981</v>
      </c>
      <c r="D119" s="9" t="s">
        <v>180</v>
      </c>
      <c r="E119" s="11">
        <v>4</v>
      </c>
      <c r="F119" s="9">
        <v>73</v>
      </c>
      <c r="G119" s="11" t="str">
        <f>IF(E119=1,"Sievietes",IF(E119=2,"Jaunieši",IF(E119=3,"Juniori",IF(E119=4,"Vīri",IF(E119=5,"Seniori I","Seniori II")))))</f>
        <v>Vīri</v>
      </c>
      <c r="H119" s="11">
        <v>66</v>
      </c>
      <c r="I119" s="10" t="s">
        <v>54</v>
      </c>
      <c r="J119" s="12">
        <v>64.45</v>
      </c>
      <c r="K119" s="13">
        <f>ROUNDUP(IF(E119=1,J119/2,J119),0)</f>
        <v>65</v>
      </c>
      <c r="L119" s="9">
        <v>36</v>
      </c>
      <c r="M119" s="11">
        <f>IF(A119=0,0,IF(A119=1,12,IF(A119&gt;9,1,11-A119)))</f>
        <v>12</v>
      </c>
    </row>
    <row r="120" spans="1:13" x14ac:dyDescent="0.2">
      <c r="A120" s="9">
        <v>2</v>
      </c>
      <c r="B120" s="10" t="s">
        <v>116</v>
      </c>
      <c r="C120" s="9">
        <v>1990</v>
      </c>
      <c r="D120" s="9" t="s">
        <v>180</v>
      </c>
      <c r="E120" s="11">
        <v>4</v>
      </c>
      <c r="F120" s="9">
        <v>13</v>
      </c>
      <c r="G120" s="11" t="str">
        <f>IF(E120=1,"Sievietes",IF(E120=2,"Jaunieši",IF(E120=3,"Juniori",IF(E120=4,"Vīri",IF(E120=5,"Seniori I","Seniori II")))))</f>
        <v>Vīri</v>
      </c>
      <c r="H120" s="11">
        <v>66</v>
      </c>
      <c r="I120" s="10" t="s">
        <v>58</v>
      </c>
      <c r="J120" s="12">
        <v>64.900000000000006</v>
      </c>
      <c r="K120" s="13">
        <f>ROUNDUP(IF(E120=1,J120/2,J120),0)</f>
        <v>65</v>
      </c>
      <c r="L120" s="9">
        <v>28</v>
      </c>
      <c r="M120" s="11">
        <f>IF(A120=0,0,IF(A120=1,12,IF(A120&gt;9,1,11-A120)))</f>
        <v>9</v>
      </c>
    </row>
    <row r="121" spans="1:13" x14ac:dyDescent="0.2">
      <c r="A121" s="33" t="s">
        <v>212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5"/>
    </row>
    <row r="122" spans="1:13" x14ac:dyDescent="0.2">
      <c r="A122" s="9">
        <v>1</v>
      </c>
      <c r="B122" s="10" t="s">
        <v>162</v>
      </c>
      <c r="C122" s="9">
        <v>1988</v>
      </c>
      <c r="D122" s="9" t="s">
        <v>180</v>
      </c>
      <c r="E122" s="11">
        <v>4</v>
      </c>
      <c r="F122" s="9">
        <v>25</v>
      </c>
      <c r="G122" s="11" t="str">
        <f>IF(E122=1,"Sievietes",IF(E122=2,"Jaunieši",IF(E122=3,"Juniori",IF(E122=4,"Vīri",IF(E122=5,"Seniori I","Seniori II")))))</f>
        <v>Vīri</v>
      </c>
      <c r="H122" s="11">
        <v>74</v>
      </c>
      <c r="I122" s="10" t="s">
        <v>57</v>
      </c>
      <c r="J122" s="12">
        <v>73.7</v>
      </c>
      <c r="K122" s="13">
        <f>ROUNDUP(IF(E122=1,J122/2,J122),0)</f>
        <v>74</v>
      </c>
      <c r="L122" s="9">
        <v>44</v>
      </c>
      <c r="M122" s="11">
        <f>IF(A122=0,0,IF(A122=1,12,IF(A122&gt;9,1,11-A122)))</f>
        <v>12</v>
      </c>
    </row>
    <row r="123" spans="1:13" x14ac:dyDescent="0.2">
      <c r="A123" s="9">
        <v>2</v>
      </c>
      <c r="B123" s="10" t="s">
        <v>100</v>
      </c>
      <c r="C123" s="9">
        <v>1991</v>
      </c>
      <c r="D123" s="9" t="s">
        <v>180</v>
      </c>
      <c r="E123" s="11">
        <v>4</v>
      </c>
      <c r="F123" s="9">
        <v>40</v>
      </c>
      <c r="G123" s="11" t="str">
        <f>IF(E123=1,"Sievietes",IF(E123=2,"Jaunieši",IF(E123=3,"Juniori",IF(E123=4,"Vīri",IF(E123=5,"Seniori I","Seniori II")))))</f>
        <v>Vīri</v>
      </c>
      <c r="H123" s="11">
        <v>74</v>
      </c>
      <c r="I123" s="10" t="s">
        <v>58</v>
      </c>
      <c r="J123" s="12">
        <v>71.900000000000006</v>
      </c>
      <c r="K123" s="13">
        <f>ROUNDUP(IF(E123=1,J123/2,J123),0)</f>
        <v>72</v>
      </c>
      <c r="L123" s="9">
        <v>36</v>
      </c>
      <c r="M123" s="11">
        <f>IF(A123=0,0,IF(A123=1,12,IF(A123&gt;9,1,11-A123)))</f>
        <v>9</v>
      </c>
    </row>
    <row r="124" spans="1:13" x14ac:dyDescent="0.2">
      <c r="A124" s="9">
        <v>3</v>
      </c>
      <c r="B124" s="10" t="s">
        <v>130</v>
      </c>
      <c r="C124" s="9">
        <v>1985</v>
      </c>
      <c r="D124" s="9" t="s">
        <v>180</v>
      </c>
      <c r="E124" s="11">
        <v>4</v>
      </c>
      <c r="F124" s="9">
        <v>27</v>
      </c>
      <c r="G124" s="11" t="str">
        <f>IF(E124=1,"Sievietes",IF(E124=2,"Jaunieši",IF(E124=3,"Juniori",IF(E124=4,"Vīri",IF(E124=5,"Seniori I","Seniori II")))))</f>
        <v>Vīri</v>
      </c>
      <c r="H124" s="11">
        <v>74</v>
      </c>
      <c r="I124" s="10" t="s">
        <v>188</v>
      </c>
      <c r="J124" s="12">
        <v>66.75</v>
      </c>
      <c r="K124" s="13">
        <f>ROUNDUP(IF(E124=1,J124/2,J124),0)</f>
        <v>67</v>
      </c>
      <c r="L124" s="9">
        <v>33</v>
      </c>
      <c r="M124" s="11">
        <f>IF(A124=0,0,IF(A124=1,12,IF(A124&gt;9,1,11-A124)))</f>
        <v>8</v>
      </c>
    </row>
    <row r="125" spans="1:13" x14ac:dyDescent="0.2">
      <c r="A125" s="9">
        <v>4</v>
      </c>
      <c r="B125" s="10" t="s">
        <v>81</v>
      </c>
      <c r="C125" s="9">
        <v>1987</v>
      </c>
      <c r="D125" s="9" t="s">
        <v>180</v>
      </c>
      <c r="E125" s="11">
        <v>4</v>
      </c>
      <c r="F125" s="9">
        <v>34</v>
      </c>
      <c r="G125" s="11" t="str">
        <f>IF(E125=1,"Sievietes",IF(E125=2,"Jaunieši",IF(E125=3,"Juniori",IF(E125=4,"Vīri",IF(E125=5,"Seniori I","Seniori II")))))</f>
        <v>Vīri</v>
      </c>
      <c r="H125" s="11">
        <v>74</v>
      </c>
      <c r="I125" s="10" t="s">
        <v>182</v>
      </c>
      <c r="J125" s="12">
        <v>69.95</v>
      </c>
      <c r="K125" s="13">
        <f>ROUNDUP(IF(E125=1,J125/2,J125),0)</f>
        <v>70</v>
      </c>
      <c r="L125" s="14">
        <v>23</v>
      </c>
      <c r="M125" s="11">
        <f>IF(A125=0,0,IF(A125=1,12,IF(A125&gt;9,1,11-A125)))</f>
        <v>7</v>
      </c>
    </row>
    <row r="126" spans="1:13" x14ac:dyDescent="0.2">
      <c r="A126" s="9">
        <v>5</v>
      </c>
      <c r="B126" s="10" t="s">
        <v>166</v>
      </c>
      <c r="C126" s="9">
        <v>1983</v>
      </c>
      <c r="D126" s="9" t="s">
        <v>180</v>
      </c>
      <c r="E126" s="11">
        <v>4</v>
      </c>
      <c r="F126" s="9">
        <v>99</v>
      </c>
      <c r="G126" s="11" t="str">
        <f>IF(E126=1,"Sievietes",IF(E126=2,"Jaunieši",IF(E126=3,"Juniori",IF(E126=4,"Vīri",IF(E126=5,"Seniori I","Seniori II")))))</f>
        <v>Vīri</v>
      </c>
      <c r="H126" s="11">
        <v>74</v>
      </c>
      <c r="I126" s="10" t="s">
        <v>54</v>
      </c>
      <c r="J126" s="12">
        <v>71.45</v>
      </c>
      <c r="K126" s="13">
        <f>ROUNDUP(IF(E126=1,J126/2,J126),0)</f>
        <v>72</v>
      </c>
      <c r="L126" s="9">
        <v>23</v>
      </c>
      <c r="M126" s="11">
        <f>IF(A126=0,0,IF(A126=1,12,IF(A126&gt;9,1,11-A126)))</f>
        <v>6</v>
      </c>
    </row>
    <row r="127" spans="1:13" x14ac:dyDescent="0.2">
      <c r="A127" s="9">
        <v>6</v>
      </c>
      <c r="B127" s="10" t="s">
        <v>164</v>
      </c>
      <c r="C127" s="9">
        <v>1977</v>
      </c>
      <c r="D127" s="9" t="s">
        <v>180</v>
      </c>
      <c r="E127" s="11">
        <v>4</v>
      </c>
      <c r="F127" s="9">
        <v>28</v>
      </c>
      <c r="G127" s="11" t="str">
        <f>IF(E127=1,"Sievietes",IF(E127=2,"Jaunieši",IF(E127=3,"Juniori",IF(E127=4,"Vīri",IF(E127=5,"Seniori I","Seniori II")))))</f>
        <v>Vīri</v>
      </c>
      <c r="H127" s="11">
        <v>74</v>
      </c>
      <c r="I127" s="10" t="s">
        <v>65</v>
      </c>
      <c r="J127" s="12">
        <v>73.599999999999994</v>
      </c>
      <c r="K127" s="13">
        <f>ROUNDUP(IF(E127=1,J127/2,J127),0)</f>
        <v>74</v>
      </c>
      <c r="L127" s="9">
        <v>20</v>
      </c>
      <c r="M127" s="11">
        <f>IF(A127=0,0,IF(A127=1,12,IF(A127&gt;9,1,11-A127)))</f>
        <v>5</v>
      </c>
    </row>
    <row r="128" spans="1:13" x14ac:dyDescent="0.2">
      <c r="A128" s="9">
        <v>0</v>
      </c>
      <c r="B128" s="10" t="s">
        <v>165</v>
      </c>
      <c r="C128" s="9">
        <v>1989</v>
      </c>
      <c r="D128" s="9" t="s">
        <v>180</v>
      </c>
      <c r="E128" s="11">
        <v>4</v>
      </c>
      <c r="F128" s="9">
        <v>37</v>
      </c>
      <c r="G128" s="11" t="str">
        <f>IF(E128=1,"Sievietes",IF(E128=2,"Jaunieši",IF(E128=3,"Juniori",IF(E128=4,"Vīri",IF(E128=5,"Seniori I","Seniori II")))))</f>
        <v>Vīri</v>
      </c>
      <c r="H128" s="11">
        <v>74</v>
      </c>
      <c r="I128" s="10" t="s">
        <v>58</v>
      </c>
      <c r="J128" s="12">
        <v>73.45</v>
      </c>
      <c r="K128" s="13">
        <f>ROUNDUP(IF(E128=1,J128/2,J128),0)</f>
        <v>74</v>
      </c>
      <c r="L128" s="9">
        <v>0</v>
      </c>
      <c r="M128" s="11">
        <f>IF(A128=0,0,IF(A128=1,12,IF(A128&gt;9,1,11-A128)))</f>
        <v>0</v>
      </c>
    </row>
    <row r="129" spans="1:13" x14ac:dyDescent="0.2">
      <c r="A129" s="33" t="s">
        <v>213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</row>
    <row r="130" spans="1:13" x14ac:dyDescent="0.2">
      <c r="A130" s="9">
        <v>1</v>
      </c>
      <c r="B130" s="10" t="s">
        <v>171</v>
      </c>
      <c r="C130" s="9">
        <v>1984</v>
      </c>
      <c r="D130" s="9" t="s">
        <v>180</v>
      </c>
      <c r="E130" s="11">
        <v>4</v>
      </c>
      <c r="F130" s="9">
        <v>32</v>
      </c>
      <c r="G130" s="11" t="str">
        <f>IF(E130=1,"Sievietes",IF(E130=2,"Jaunieši",IF(E130=3,"Juniori",IF(E130=4,"Vīri",IF(E130=5,"Seniori I","Seniori II")))))</f>
        <v>Vīri</v>
      </c>
      <c r="H130" s="11">
        <v>83</v>
      </c>
      <c r="I130" s="10" t="s">
        <v>182</v>
      </c>
      <c r="J130" s="12">
        <v>81.349999999999994</v>
      </c>
      <c r="K130" s="13">
        <f>ROUNDUP(IF(E130=1,J130/2,J130),0)</f>
        <v>82</v>
      </c>
      <c r="L130" s="9">
        <v>36</v>
      </c>
      <c r="M130" s="11">
        <f>IF(A130=0,0,IF(A130=1,12,IF(A130&gt;9,1,11-A130)))</f>
        <v>12</v>
      </c>
    </row>
    <row r="131" spans="1:13" x14ac:dyDescent="0.2">
      <c r="A131" s="9">
        <v>2</v>
      </c>
      <c r="B131" s="10" t="s">
        <v>79</v>
      </c>
      <c r="C131" s="9">
        <v>1985</v>
      </c>
      <c r="D131" s="9" t="s">
        <v>180</v>
      </c>
      <c r="E131" s="11">
        <v>4</v>
      </c>
      <c r="F131" s="9">
        <v>24</v>
      </c>
      <c r="G131" s="11" t="str">
        <f>IF(E131=1,"Sievietes",IF(E131=2,"Jaunieši",IF(E131=3,"Juniori",IF(E131=4,"Vīri",IF(E131=5,"Seniori I","Seniori II")))))</f>
        <v>Vīri</v>
      </c>
      <c r="H131" s="11">
        <v>83</v>
      </c>
      <c r="I131" s="10" t="s">
        <v>63</v>
      </c>
      <c r="J131" s="12">
        <v>75.7</v>
      </c>
      <c r="K131" s="13">
        <f>ROUNDUP(IF(E131=1,J131/2,J131),0)</f>
        <v>76</v>
      </c>
      <c r="L131" s="14">
        <v>28</v>
      </c>
      <c r="M131" s="11">
        <f>IF(A131=0,0,IF(A131=1,12,IF(A131&gt;9,1,11-A131)))</f>
        <v>9</v>
      </c>
    </row>
    <row r="132" spans="1:13" x14ac:dyDescent="0.2">
      <c r="A132" s="9">
        <v>3</v>
      </c>
      <c r="B132" s="10" t="s">
        <v>75</v>
      </c>
      <c r="C132" s="9">
        <v>1983</v>
      </c>
      <c r="D132" s="9" t="s">
        <v>180</v>
      </c>
      <c r="E132" s="11">
        <v>4</v>
      </c>
      <c r="F132" s="9">
        <v>49</v>
      </c>
      <c r="G132" s="11" t="str">
        <f>IF(E132=1,"Sievietes",IF(E132=2,"Jaunieši",IF(E132=3,"Juniori",IF(E132=4,"Vīri",IF(E132=5,"Seniori I","Seniori II")))))</f>
        <v>Vīri</v>
      </c>
      <c r="H132" s="11">
        <v>83</v>
      </c>
      <c r="I132" s="10" t="s">
        <v>54</v>
      </c>
      <c r="J132" s="12">
        <v>80</v>
      </c>
      <c r="K132" s="13">
        <f>ROUNDUP(IF(E132=1,J132/2,J132),0)</f>
        <v>80</v>
      </c>
      <c r="L132" s="14">
        <v>26</v>
      </c>
      <c r="M132" s="11">
        <f>IF(A132=0,0,IF(A132=1,12,IF(A132&gt;9,1,11-A132)))</f>
        <v>8</v>
      </c>
    </row>
    <row r="133" spans="1:13" x14ac:dyDescent="0.2">
      <c r="A133" s="9">
        <v>4</v>
      </c>
      <c r="B133" s="10" t="s">
        <v>86</v>
      </c>
      <c r="C133" s="9">
        <v>1991</v>
      </c>
      <c r="D133" s="9" t="s">
        <v>180</v>
      </c>
      <c r="E133" s="11">
        <v>4</v>
      </c>
      <c r="F133" s="9">
        <v>116</v>
      </c>
      <c r="G133" s="11" t="str">
        <f>IF(E133=1,"Sievietes",IF(E133=2,"Jaunieši",IF(E133=3,"Juniori",IF(E133=4,"Vīri",IF(E133=5,"Seniori I","Seniori II")))))</f>
        <v>Vīri</v>
      </c>
      <c r="H133" s="11">
        <v>83</v>
      </c>
      <c r="I133" s="10" t="s">
        <v>63</v>
      </c>
      <c r="J133" s="12">
        <v>78.650000000000006</v>
      </c>
      <c r="K133" s="13">
        <f>ROUNDUP(IF(E133=1,J133/2,J133),0)</f>
        <v>79</v>
      </c>
      <c r="L133" s="14">
        <v>24</v>
      </c>
      <c r="M133" s="11">
        <f>IF(A133=0,0,IF(A133=1,12,IF(A133&gt;9,1,11-A133)))</f>
        <v>7</v>
      </c>
    </row>
    <row r="134" spans="1:13" x14ac:dyDescent="0.2">
      <c r="A134" s="9">
        <v>5</v>
      </c>
      <c r="B134" s="10" t="s">
        <v>167</v>
      </c>
      <c r="C134" s="9">
        <v>1989</v>
      </c>
      <c r="D134" s="9" t="s">
        <v>180</v>
      </c>
      <c r="E134" s="11">
        <v>4</v>
      </c>
      <c r="F134" s="9">
        <v>154</v>
      </c>
      <c r="G134" s="11" t="str">
        <f>IF(E134=1,"Sievietes",IF(E134=2,"Jaunieši",IF(E134=3,"Juniori",IF(E134=4,"Vīri",IF(E134=5,"Seniori I","Seniori II")))))</f>
        <v>Vīri</v>
      </c>
      <c r="H134" s="11">
        <v>83</v>
      </c>
      <c r="I134" s="10" t="s">
        <v>189</v>
      </c>
      <c r="J134" s="12">
        <v>78.150000000000006</v>
      </c>
      <c r="K134" s="13">
        <f>ROUNDUP(IF(E134=1,J134/2,J134),0)</f>
        <v>79</v>
      </c>
      <c r="L134" s="9">
        <v>22</v>
      </c>
      <c r="M134" s="11">
        <f>IF(A134=0,0,IF(A134=1,12,IF(A134&gt;9,1,11-A134)))</f>
        <v>6</v>
      </c>
    </row>
    <row r="135" spans="1:13" x14ac:dyDescent="0.2">
      <c r="A135" s="9">
        <v>6</v>
      </c>
      <c r="B135" s="10" t="s">
        <v>219</v>
      </c>
      <c r="C135" s="9">
        <v>1984</v>
      </c>
      <c r="D135" s="9" t="s">
        <v>180</v>
      </c>
      <c r="E135" s="11">
        <v>4</v>
      </c>
      <c r="F135" s="9">
        <v>-100</v>
      </c>
      <c r="G135" s="11" t="str">
        <f>IF(E135=1,"Sievietes",IF(E135=2,"Jaunieši",IF(E135=3,"Juniori",IF(E135=4,"Vīri",IF(E135=5,"Seniori I","Seniori II")))))</f>
        <v>Vīri</v>
      </c>
      <c r="H135" s="11">
        <v>83</v>
      </c>
      <c r="I135" s="10" t="s">
        <v>54</v>
      </c>
      <c r="J135" s="12">
        <v>80.7</v>
      </c>
      <c r="K135" s="13">
        <f>ROUNDUP(IF(E135=1,J135/2,J135),0)</f>
        <v>81</v>
      </c>
      <c r="L135" s="9">
        <v>19</v>
      </c>
      <c r="M135" s="11">
        <f>IF(A135=0,0,IF(A135=1,12,IF(A135&gt;9,1,11-A135)))</f>
        <v>5</v>
      </c>
    </row>
    <row r="136" spans="1:13" x14ac:dyDescent="0.2">
      <c r="A136" s="9">
        <v>7</v>
      </c>
      <c r="B136" s="10" t="s">
        <v>92</v>
      </c>
      <c r="C136" s="9">
        <v>1990</v>
      </c>
      <c r="D136" s="9" t="s">
        <v>180</v>
      </c>
      <c r="E136" s="11">
        <v>4</v>
      </c>
      <c r="F136" s="9">
        <v>86</v>
      </c>
      <c r="G136" s="11" t="str">
        <f>IF(E136=1,"Sievietes",IF(E136=2,"Jaunieši",IF(E136=3,"Juniori",IF(E136=4,"Vīri",IF(E136=5,"Seniori I","Seniori II")))))</f>
        <v>Vīri</v>
      </c>
      <c r="H136" s="11">
        <v>83</v>
      </c>
      <c r="I136" s="10" t="s">
        <v>56</v>
      </c>
      <c r="J136" s="12">
        <v>76.8</v>
      </c>
      <c r="K136" s="13">
        <f>ROUNDUP(IF(E136=1,J136/2,J136),0)</f>
        <v>77</v>
      </c>
      <c r="L136" s="14">
        <v>19</v>
      </c>
      <c r="M136" s="11">
        <f>IF(A136=0,0,IF(A136=1,12,IF(A136&gt;9,1,11-A136)))</f>
        <v>4</v>
      </c>
    </row>
    <row r="137" spans="1:13" x14ac:dyDescent="0.2">
      <c r="A137" s="33" t="s">
        <v>214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</row>
    <row r="138" spans="1:13" x14ac:dyDescent="0.2">
      <c r="A138" s="9">
        <v>1</v>
      </c>
      <c r="B138" s="10" t="s">
        <v>159</v>
      </c>
      <c r="C138" s="9">
        <v>1990</v>
      </c>
      <c r="D138" s="9" t="s">
        <v>180</v>
      </c>
      <c r="E138" s="11">
        <v>4</v>
      </c>
      <c r="F138" s="9">
        <v>83</v>
      </c>
      <c r="G138" s="11" t="str">
        <f>IF(E138=1,"Sievietes",IF(E138=2,"Jaunieši",IF(E138=3,"Juniori",IF(E138=4,"Vīri",IF(E138=5,"Seniori I","Seniori II")))))</f>
        <v>Vīri</v>
      </c>
      <c r="H138" s="11">
        <v>93</v>
      </c>
      <c r="I138" s="10" t="s">
        <v>189</v>
      </c>
      <c r="J138" s="12">
        <v>83.15</v>
      </c>
      <c r="K138" s="13">
        <f>ROUNDUP(IF(E138=1,J138/2,J138),0)</f>
        <v>84</v>
      </c>
      <c r="L138" s="9">
        <v>36</v>
      </c>
      <c r="M138" s="11">
        <f>IF(A138=0,0,IF(A138=1,12,IF(A138&gt;9,1,11-A138)))</f>
        <v>12</v>
      </c>
    </row>
    <row r="139" spans="1:13" x14ac:dyDescent="0.2">
      <c r="A139" s="9">
        <v>2</v>
      </c>
      <c r="B139" s="10" t="s">
        <v>160</v>
      </c>
      <c r="C139" s="9">
        <v>1988</v>
      </c>
      <c r="D139" s="9" t="s">
        <v>180</v>
      </c>
      <c r="E139" s="11">
        <v>4</v>
      </c>
      <c r="F139" s="9">
        <v>80</v>
      </c>
      <c r="G139" s="11" t="str">
        <f>IF(E139=1,"Sievietes",IF(E139=2,"Jaunieši",IF(E139=3,"Juniori",IF(E139=4,"Vīri",IF(E139=5,"Seniori I","Seniori II")))))</f>
        <v>Vīri</v>
      </c>
      <c r="H139" s="11">
        <v>93</v>
      </c>
      <c r="I139" s="10" t="s">
        <v>67</v>
      </c>
      <c r="J139" s="12">
        <v>85.15</v>
      </c>
      <c r="K139" s="13">
        <f>ROUNDUP(IF(E139=1,J139/2,J139),0)</f>
        <v>86</v>
      </c>
      <c r="L139" s="9">
        <v>28</v>
      </c>
      <c r="M139" s="11">
        <f>IF(A139=0,0,IF(A139=1,12,IF(A139&gt;9,1,11-A139)))</f>
        <v>9</v>
      </c>
    </row>
    <row r="140" spans="1:13" x14ac:dyDescent="0.2">
      <c r="A140" s="9">
        <v>3</v>
      </c>
      <c r="B140" s="10" t="s">
        <v>112</v>
      </c>
      <c r="C140" s="9">
        <v>1990</v>
      </c>
      <c r="D140" s="9" t="s">
        <v>180</v>
      </c>
      <c r="E140" s="11">
        <v>4</v>
      </c>
      <c r="F140" s="9">
        <v>123</v>
      </c>
      <c r="G140" s="11" t="str">
        <f>IF(E140=1,"Sievietes",IF(E140=2,"Jaunieši",IF(E140=3,"Juniori",IF(E140=4,"Vīri",IF(E140=5,"Seniori I","Seniori II")))))</f>
        <v>Vīri</v>
      </c>
      <c r="H140" s="11">
        <v>93</v>
      </c>
      <c r="I140" s="10" t="s">
        <v>58</v>
      </c>
      <c r="J140" s="12">
        <v>86.6</v>
      </c>
      <c r="K140" s="13">
        <f>ROUNDUP(IF(E140=1,J140/2,J140),0)</f>
        <v>87</v>
      </c>
      <c r="L140" s="9">
        <v>27</v>
      </c>
      <c r="M140" s="11">
        <f>IF(A140=0,0,IF(A140=1,12,IF(A140&gt;9,1,11-A140)))</f>
        <v>8</v>
      </c>
    </row>
    <row r="141" spans="1:13" x14ac:dyDescent="0.2">
      <c r="A141" s="9">
        <v>4</v>
      </c>
      <c r="B141" s="10" t="s">
        <v>146</v>
      </c>
      <c r="C141" s="9">
        <v>1984</v>
      </c>
      <c r="D141" s="9" t="s">
        <v>180</v>
      </c>
      <c r="E141" s="11">
        <v>4</v>
      </c>
      <c r="F141" s="9">
        <v>143</v>
      </c>
      <c r="G141" s="11" t="str">
        <f>IF(E141=1,"Sievietes",IF(E141=2,"Jaunieši",IF(E141=3,"Juniori",IF(E141=4,"Vīri",IF(E141=5,"Seniori I","Seniori II")))))</f>
        <v>Vīri</v>
      </c>
      <c r="H141" s="11">
        <v>93</v>
      </c>
      <c r="I141" s="10" t="s">
        <v>63</v>
      </c>
      <c r="J141" s="12">
        <v>88.7</v>
      </c>
      <c r="K141" s="13">
        <f>ROUNDUP(IF(E141=1,J141/2,J141),0)</f>
        <v>89</v>
      </c>
      <c r="L141" s="9">
        <v>26</v>
      </c>
      <c r="M141" s="11">
        <f>IF(A141=0,0,IF(A141=1,12,IF(A141&gt;9,1,11-A141)))</f>
        <v>7</v>
      </c>
    </row>
    <row r="142" spans="1:13" x14ac:dyDescent="0.2">
      <c r="A142" s="9">
        <v>5</v>
      </c>
      <c r="B142" s="10" t="s">
        <v>104</v>
      </c>
      <c r="C142" s="9">
        <v>1980</v>
      </c>
      <c r="D142" s="9" t="s">
        <v>180</v>
      </c>
      <c r="E142" s="11">
        <v>4</v>
      </c>
      <c r="F142" s="9">
        <v>152</v>
      </c>
      <c r="G142" s="11" t="str">
        <f>IF(E142=1,"Sievietes",IF(E142=2,"Jaunieši",IF(E142=3,"Juniori",IF(E142=4,"Vīri",IF(E142=5,"Seniori I","Seniori II")))))</f>
        <v>Vīri</v>
      </c>
      <c r="H142" s="11">
        <v>93</v>
      </c>
      <c r="I142" s="10" t="s">
        <v>61</v>
      </c>
      <c r="J142" s="12">
        <v>84.55</v>
      </c>
      <c r="K142" s="13">
        <f>ROUNDUP(IF(E142=1,J142/2,J142),0)</f>
        <v>85</v>
      </c>
      <c r="L142" s="9">
        <v>25</v>
      </c>
      <c r="M142" s="11">
        <f>IF(A142=0,0,IF(A142=1,12,IF(A142&gt;9,1,11-A142)))</f>
        <v>6</v>
      </c>
    </row>
    <row r="143" spans="1:13" x14ac:dyDescent="0.2">
      <c r="A143" s="9">
        <v>6</v>
      </c>
      <c r="B143" s="10" t="s">
        <v>76</v>
      </c>
      <c r="C143" s="9">
        <v>1977</v>
      </c>
      <c r="D143" s="9" t="s">
        <v>180</v>
      </c>
      <c r="E143" s="11">
        <v>4</v>
      </c>
      <c r="F143" s="9">
        <v>64</v>
      </c>
      <c r="G143" s="11" t="str">
        <f>IF(E143=1,"Sievietes",IF(E143=2,"Jaunieši",IF(E143=3,"Juniori",IF(E143=4,"Vīri",IF(E143=5,"Seniori I","Seniori II")))))</f>
        <v>Vīri</v>
      </c>
      <c r="H143" s="11">
        <v>93</v>
      </c>
      <c r="I143" s="10" t="s">
        <v>56</v>
      </c>
      <c r="J143" s="12">
        <v>83.4</v>
      </c>
      <c r="K143" s="13">
        <f>ROUNDUP(IF(E143=1,J143/2,J143),0)</f>
        <v>84</v>
      </c>
      <c r="L143" s="14">
        <v>24</v>
      </c>
      <c r="M143" s="11">
        <f>IF(A143=0,0,IF(A143=1,12,IF(A143&gt;9,1,11-A143)))</f>
        <v>5</v>
      </c>
    </row>
    <row r="144" spans="1:13" x14ac:dyDescent="0.2">
      <c r="A144" s="9">
        <v>7</v>
      </c>
      <c r="B144" s="10" t="s">
        <v>108</v>
      </c>
      <c r="C144" s="9">
        <v>1978</v>
      </c>
      <c r="D144" s="9" t="s">
        <v>180</v>
      </c>
      <c r="E144" s="11">
        <v>4</v>
      </c>
      <c r="F144" s="9">
        <v>88</v>
      </c>
      <c r="G144" s="11" t="str">
        <f>IF(E144=1,"Sievietes",IF(E144=2,"Jaunieši",IF(E144=3,"Juniori",IF(E144=4,"Vīri",IF(E144=5,"Seniori I","Seniori II")))))</f>
        <v>Vīri</v>
      </c>
      <c r="H144" s="11">
        <v>93</v>
      </c>
      <c r="I144" s="10" t="s">
        <v>67</v>
      </c>
      <c r="J144" s="12">
        <v>85</v>
      </c>
      <c r="K144" s="13">
        <f>ROUNDUP(IF(E144=1,J144/2,J144),0)</f>
        <v>85</v>
      </c>
      <c r="L144" s="9">
        <v>24</v>
      </c>
      <c r="M144" s="11">
        <f>IF(A144=0,0,IF(A144=1,12,IF(A144&gt;9,1,11-A144)))</f>
        <v>4</v>
      </c>
    </row>
    <row r="145" spans="1:13" x14ac:dyDescent="0.2">
      <c r="A145" s="9">
        <v>8</v>
      </c>
      <c r="B145" s="10" t="s">
        <v>145</v>
      </c>
      <c r="C145" s="9">
        <v>1985</v>
      </c>
      <c r="D145" s="9" t="s">
        <v>180</v>
      </c>
      <c r="E145" s="11">
        <v>4</v>
      </c>
      <c r="F145" s="9">
        <v>89</v>
      </c>
      <c r="G145" s="11" t="str">
        <f>IF(E145=1,"Sievietes",IF(E145=2,"Jaunieši",IF(E145=3,"Juniori",IF(E145=4,"Vīri",IF(E145=5,"Seniori I","Seniori II")))))</f>
        <v>Vīri</v>
      </c>
      <c r="H145" s="11">
        <v>93</v>
      </c>
      <c r="I145" s="10" t="s">
        <v>186</v>
      </c>
      <c r="J145" s="12">
        <v>83.6</v>
      </c>
      <c r="K145" s="13">
        <f>ROUNDUP(IF(E145=1,J145/2,J145),0)</f>
        <v>84</v>
      </c>
      <c r="L145" s="9">
        <v>24</v>
      </c>
      <c r="M145" s="11">
        <f>IF(A145=0,0,IF(A145=1,12,IF(A145&gt;9,1,11-A145)))</f>
        <v>3</v>
      </c>
    </row>
    <row r="146" spans="1:13" x14ac:dyDescent="0.2">
      <c r="A146" s="9">
        <v>9</v>
      </c>
      <c r="B146" s="10" t="s">
        <v>70</v>
      </c>
      <c r="C146" s="9">
        <v>1990</v>
      </c>
      <c r="D146" s="9" t="s">
        <v>180</v>
      </c>
      <c r="E146" s="11">
        <v>4</v>
      </c>
      <c r="F146" s="9">
        <v>22</v>
      </c>
      <c r="G146" s="11" t="str">
        <f>IF(E146=1,"Sievietes",IF(E146=2,"Jaunieši",IF(E146=3,"Juniori",IF(E146=4,"Vīri",IF(E146=5,"Seniori I","Seniori II")))))</f>
        <v>Vīri</v>
      </c>
      <c r="H146" s="11">
        <v>93</v>
      </c>
      <c r="I146" s="10" t="s">
        <v>64</v>
      </c>
      <c r="J146" s="12">
        <v>89.35</v>
      </c>
      <c r="K146" s="13">
        <f>ROUNDUP(IF(E146=1,J146/2,J146),0)</f>
        <v>90</v>
      </c>
      <c r="L146" s="14">
        <v>22</v>
      </c>
      <c r="M146" s="11">
        <f>IF(A146=0,0,IF(A146=1,12,IF(A146&gt;9,1,11-A146)))</f>
        <v>2</v>
      </c>
    </row>
    <row r="147" spans="1:13" x14ac:dyDescent="0.2">
      <c r="A147" s="9">
        <v>10</v>
      </c>
      <c r="B147" s="26" t="s">
        <v>151</v>
      </c>
      <c r="C147" s="25">
        <v>1991</v>
      </c>
      <c r="D147" s="25" t="s">
        <v>180</v>
      </c>
      <c r="E147" s="27">
        <v>4</v>
      </c>
      <c r="F147" s="25">
        <v>119</v>
      </c>
      <c r="G147" s="27" t="str">
        <f>IF(E147=1,"Sievietes",IF(E147=2,"Jaunieši",IF(E147=3,"Juniori",IF(E147=4,"Vīri",IF(E147=5,"Seniori I","Seniori II")))))</f>
        <v>Vīri</v>
      </c>
      <c r="H147" s="27">
        <v>93</v>
      </c>
      <c r="I147" s="26" t="s">
        <v>56</v>
      </c>
      <c r="J147" s="28">
        <v>87.8</v>
      </c>
      <c r="K147" s="29">
        <f>ROUNDUP(IF(E147=1,J147/2,J147),0)</f>
        <v>88</v>
      </c>
      <c r="L147" s="25">
        <v>22</v>
      </c>
      <c r="M147" s="27">
        <f>IF(A147=0,0,IF(A147=1,12,IF(A147&gt;9,1,11-A147)))</f>
        <v>1</v>
      </c>
    </row>
    <row r="148" spans="1:13" x14ac:dyDescent="0.2">
      <c r="A148" s="9">
        <v>11</v>
      </c>
      <c r="B148" s="10" t="s">
        <v>78</v>
      </c>
      <c r="C148" s="9">
        <v>1981</v>
      </c>
      <c r="D148" s="9" t="s">
        <v>180</v>
      </c>
      <c r="E148" s="11">
        <v>4</v>
      </c>
      <c r="F148" s="9">
        <v>19</v>
      </c>
      <c r="G148" s="11" t="str">
        <f>IF(E148=1,"Sievietes",IF(E148=2,"Jaunieši",IF(E148=3,"Juniori",IF(E148=4,"Vīri",IF(E148=5,"Seniori I","Seniori II")))))</f>
        <v>Vīri</v>
      </c>
      <c r="H148" s="11">
        <v>93</v>
      </c>
      <c r="I148" s="10" t="s">
        <v>197</v>
      </c>
      <c r="J148" s="12">
        <v>85.1</v>
      </c>
      <c r="K148" s="13">
        <f>ROUNDUP(IF(E148=1,J148/2,J148),0)</f>
        <v>86</v>
      </c>
      <c r="L148" s="14">
        <v>21</v>
      </c>
      <c r="M148" s="11">
        <f>IF(A148=0,0,IF(A148=1,12,IF(A148&gt;9,1,11-A148)))</f>
        <v>1</v>
      </c>
    </row>
    <row r="149" spans="1:13" s="30" customFormat="1" x14ac:dyDescent="0.2">
      <c r="A149" s="25">
        <v>12</v>
      </c>
      <c r="B149" s="10" t="s">
        <v>150</v>
      </c>
      <c r="C149" s="9">
        <v>1983</v>
      </c>
      <c r="D149" s="9" t="s">
        <v>180</v>
      </c>
      <c r="E149" s="11">
        <v>4</v>
      </c>
      <c r="F149" s="9">
        <v>55</v>
      </c>
      <c r="G149" s="11" t="str">
        <f>IF(E149=1,"Sievietes",IF(E149=2,"Jaunieši",IF(E149=3,"Juniori",IF(E149=4,"Vīri",IF(E149=5,"Seniori I","Seniori II")))))</f>
        <v>Vīri</v>
      </c>
      <c r="H149" s="11">
        <v>93</v>
      </c>
      <c r="I149" s="10" t="s">
        <v>60</v>
      </c>
      <c r="J149" s="12">
        <v>85</v>
      </c>
      <c r="K149" s="13">
        <f>ROUNDUP(IF(E149=1,J149/2,J149),0)</f>
        <v>85</v>
      </c>
      <c r="L149" s="9">
        <v>20</v>
      </c>
      <c r="M149" s="11">
        <f>IF(A149=0,0,IF(A149=1,12,IF(A149&gt;9,1,11-A149)))</f>
        <v>1</v>
      </c>
    </row>
    <row r="150" spans="1:13" x14ac:dyDescent="0.2">
      <c r="A150" s="9">
        <v>13</v>
      </c>
      <c r="B150" s="10" t="s">
        <v>154</v>
      </c>
      <c r="C150" s="9">
        <v>1987</v>
      </c>
      <c r="D150" s="9" t="s">
        <v>180</v>
      </c>
      <c r="E150" s="11">
        <v>4</v>
      </c>
      <c r="F150" s="9">
        <v>93</v>
      </c>
      <c r="G150" s="11" t="str">
        <f>IF(E150=1,"Sievietes",IF(E150=2,"Jaunieši",IF(E150=3,"Juniori",IF(E150=4,"Vīri",IF(E150=5,"Seniori I","Seniori II")))))</f>
        <v>Vīri</v>
      </c>
      <c r="H150" s="11">
        <v>93</v>
      </c>
      <c r="I150" s="10" t="s">
        <v>58</v>
      </c>
      <c r="J150" s="12">
        <v>88.3</v>
      </c>
      <c r="K150" s="13">
        <f>ROUNDUP(IF(E150=1,J150/2,J150),0)</f>
        <v>89</v>
      </c>
      <c r="L150" s="9">
        <v>19</v>
      </c>
      <c r="M150" s="11">
        <f>IF(A150=0,0,IF(A150=1,12,IF(A150&gt;9,1,11-A150)))</f>
        <v>1</v>
      </c>
    </row>
    <row r="151" spans="1:13" x14ac:dyDescent="0.2">
      <c r="A151" s="9">
        <v>14</v>
      </c>
      <c r="B151" s="10" t="s">
        <v>198</v>
      </c>
      <c r="C151" s="9">
        <v>1985</v>
      </c>
      <c r="D151" s="9" t="s">
        <v>180</v>
      </c>
      <c r="E151" s="11">
        <v>4</v>
      </c>
      <c r="F151" s="9">
        <v>-1</v>
      </c>
      <c r="G151" s="11" t="str">
        <f>IF(E151=1,"Sievietes",IF(E151=2,"Jaunieši",IF(E151=3,"Juniori",IF(E151=4,"Vīri",IF(E151=5,"Seniori I","Seniori II")))))</f>
        <v>Vīri</v>
      </c>
      <c r="H151" s="11">
        <v>93</v>
      </c>
      <c r="I151" s="10" t="s">
        <v>54</v>
      </c>
      <c r="J151" s="12">
        <v>92.75</v>
      </c>
      <c r="K151" s="13">
        <f>ROUNDUP(IF(E151=1,J151/2,J151),0)</f>
        <v>93</v>
      </c>
      <c r="L151" s="9">
        <v>17</v>
      </c>
      <c r="M151" s="11">
        <f>IF(A151=0,0,IF(A151=1,12,IF(A151&gt;9,1,11-A151)))</f>
        <v>1</v>
      </c>
    </row>
    <row r="152" spans="1:13" x14ac:dyDescent="0.2">
      <c r="A152" s="9">
        <v>15</v>
      </c>
      <c r="B152" s="10" t="s">
        <v>99</v>
      </c>
      <c r="C152" s="9">
        <v>1991</v>
      </c>
      <c r="D152" s="9" t="s">
        <v>180</v>
      </c>
      <c r="E152" s="11">
        <v>4</v>
      </c>
      <c r="F152" s="9">
        <v>112</v>
      </c>
      <c r="G152" s="11" t="str">
        <f>IF(E152=1,"Sievietes",IF(E152=2,"Jaunieši",IF(E152=3,"Juniori",IF(E152=4,"Vīri",IF(E152=5,"Seniori I","Seniori II")))))</f>
        <v>Vīri</v>
      </c>
      <c r="H152" s="11">
        <v>93</v>
      </c>
      <c r="I152" s="10" t="s">
        <v>57</v>
      </c>
      <c r="J152" s="12">
        <v>91.9</v>
      </c>
      <c r="K152" s="13">
        <f>ROUNDUP(IF(E152=1,J152/2,J152),0)</f>
        <v>92</v>
      </c>
      <c r="L152" s="9">
        <v>15</v>
      </c>
      <c r="M152" s="11">
        <f>IF(A152=0,0,IF(A152=1,12,IF(A152&gt;9,1,11-A152)))</f>
        <v>1</v>
      </c>
    </row>
    <row r="153" spans="1:13" x14ac:dyDescent="0.2">
      <c r="A153" s="33" t="s">
        <v>215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</row>
    <row r="154" spans="1:13" x14ac:dyDescent="0.2">
      <c r="A154" s="9">
        <v>1</v>
      </c>
      <c r="B154" s="10" t="s">
        <v>139</v>
      </c>
      <c r="C154" s="9">
        <v>1991</v>
      </c>
      <c r="D154" s="9" t="s">
        <v>180</v>
      </c>
      <c r="E154" s="11">
        <v>4</v>
      </c>
      <c r="F154" s="9">
        <v>102</v>
      </c>
      <c r="G154" s="11" t="str">
        <f>IF(E154=1,"Sievietes",IF(E154=2,"Jaunieši",IF(E154=3,"Juniori",IF(E154=4,"Vīri",IF(E154=5,"Seniori I","Seniori II")))))</f>
        <v>Vīri</v>
      </c>
      <c r="H154" s="11">
        <v>105</v>
      </c>
      <c r="I154" s="10" t="s">
        <v>63</v>
      </c>
      <c r="J154" s="12">
        <v>93.2</v>
      </c>
      <c r="K154" s="13">
        <f>ROUNDUP(IF(E154=1,J154/2,J154),0)</f>
        <v>94</v>
      </c>
      <c r="L154" s="9">
        <v>24</v>
      </c>
      <c r="M154" s="11">
        <f>IF(A154=0,0,IF(A154=1,12,IF(A154&gt;9,1,11-A154)))</f>
        <v>12</v>
      </c>
    </row>
    <row r="155" spans="1:13" x14ac:dyDescent="0.2">
      <c r="A155" s="9">
        <v>2</v>
      </c>
      <c r="B155" s="10" t="s">
        <v>74</v>
      </c>
      <c r="C155" s="9">
        <v>1987</v>
      </c>
      <c r="D155" s="9" t="s">
        <v>180</v>
      </c>
      <c r="E155" s="11">
        <v>4</v>
      </c>
      <c r="F155" s="9">
        <v>157</v>
      </c>
      <c r="G155" s="11" t="str">
        <f>IF(E155=1,"Sievietes",IF(E155=2,"Jaunieši",IF(E155=3,"Juniori",IF(E155=4,"Vīri",IF(E155=5,"Seniori I","Seniori II")))))</f>
        <v>Vīri</v>
      </c>
      <c r="H155" s="11">
        <v>105</v>
      </c>
      <c r="I155" s="10" t="s">
        <v>55</v>
      </c>
      <c r="J155" s="15">
        <v>93.05</v>
      </c>
      <c r="K155" s="13">
        <f>ROUNDUP(IF(E155=1,J155/2,J155),0)</f>
        <v>94</v>
      </c>
      <c r="L155" s="14">
        <v>23</v>
      </c>
      <c r="M155" s="11">
        <f>IF(A155=0,0,IF(A155=1,12,IF(A155&gt;9,1,11-A155)))</f>
        <v>9</v>
      </c>
    </row>
    <row r="156" spans="1:13" x14ac:dyDescent="0.2">
      <c r="A156" s="9">
        <v>3</v>
      </c>
      <c r="B156" s="10" t="s">
        <v>107</v>
      </c>
      <c r="C156" s="9">
        <v>1980</v>
      </c>
      <c r="D156" s="9" t="s">
        <v>180</v>
      </c>
      <c r="E156" s="11">
        <v>4</v>
      </c>
      <c r="F156" s="9">
        <v>97</v>
      </c>
      <c r="G156" s="11" t="str">
        <f>IF(E156=1,"Sievietes",IF(E156=2,"Jaunieši",IF(E156=3,"Juniori",IF(E156=4,"Vīri",IF(E156=5,"Seniori I","Seniori II")))))</f>
        <v>Vīri</v>
      </c>
      <c r="H156" s="11">
        <v>105</v>
      </c>
      <c r="I156" s="10" t="s">
        <v>63</v>
      </c>
      <c r="J156" s="12">
        <v>101.95</v>
      </c>
      <c r="K156" s="13">
        <f>ROUNDUP(IF(E156=1,J156/2,J156),0)</f>
        <v>102</v>
      </c>
      <c r="L156" s="9">
        <v>20</v>
      </c>
      <c r="M156" s="11">
        <f>IF(A156=0,0,IF(A156=1,12,IF(A156&gt;9,1,11-A156)))</f>
        <v>8</v>
      </c>
    </row>
    <row r="157" spans="1:13" x14ac:dyDescent="0.2">
      <c r="A157" s="9">
        <v>4</v>
      </c>
      <c r="B157" s="10" t="s">
        <v>124</v>
      </c>
      <c r="C157" s="9">
        <v>1988</v>
      </c>
      <c r="D157" s="9" t="s">
        <v>180</v>
      </c>
      <c r="E157" s="11">
        <v>4</v>
      </c>
      <c r="F157" s="9">
        <v>122</v>
      </c>
      <c r="G157" s="11" t="str">
        <f>IF(E157=1,"Sievietes",IF(E157=2,"Jaunieši",IF(E157=3,"Juniori",IF(E157=4,"Vīri",IF(E157=5,"Seniori I","Seniori II")))))</f>
        <v>Vīri</v>
      </c>
      <c r="H157" s="11">
        <v>105</v>
      </c>
      <c r="I157" s="10" t="s">
        <v>184</v>
      </c>
      <c r="J157" s="12">
        <v>100.55</v>
      </c>
      <c r="K157" s="13">
        <f>ROUNDUP(IF(E157=1,J157/2,J157),0)</f>
        <v>101</v>
      </c>
      <c r="L157" s="9">
        <v>20</v>
      </c>
      <c r="M157" s="11">
        <f>IF(A157=0,0,IF(A157=1,12,IF(A157&gt;9,1,11-A157)))</f>
        <v>7</v>
      </c>
    </row>
    <row r="158" spans="1:13" x14ac:dyDescent="0.2">
      <c r="A158" s="9">
        <v>5</v>
      </c>
      <c r="B158" s="10" t="s">
        <v>144</v>
      </c>
      <c r="C158" s="9">
        <v>1985</v>
      </c>
      <c r="D158" s="9" t="s">
        <v>180</v>
      </c>
      <c r="E158" s="11">
        <v>4</v>
      </c>
      <c r="F158" s="9">
        <v>118</v>
      </c>
      <c r="G158" s="11" t="str">
        <f>IF(E158=1,"Sievietes",IF(E158=2,"Jaunieši",IF(E158=3,"Juniori",IF(E158=4,"Vīri",IF(E158=5,"Seniori I","Seniori II")))))</f>
        <v>Vīri</v>
      </c>
      <c r="H158" s="11">
        <v>105</v>
      </c>
      <c r="I158" s="10" t="s">
        <v>58</v>
      </c>
      <c r="J158" s="12">
        <v>95.1</v>
      </c>
      <c r="K158" s="13">
        <f>ROUNDUP(IF(E158=1,J158/2,J158),0)</f>
        <v>96</v>
      </c>
      <c r="L158" s="9">
        <v>18</v>
      </c>
      <c r="M158" s="11">
        <f>IF(A158=0,0,IF(A158=1,12,IF(A158&gt;9,1,11-A158)))</f>
        <v>6</v>
      </c>
    </row>
    <row r="159" spans="1:13" x14ac:dyDescent="0.2">
      <c r="A159" s="9">
        <v>6</v>
      </c>
      <c r="B159" s="10" t="s">
        <v>148</v>
      </c>
      <c r="C159" s="9">
        <v>1988</v>
      </c>
      <c r="D159" s="9" t="s">
        <v>180</v>
      </c>
      <c r="E159" s="11">
        <v>4</v>
      </c>
      <c r="F159" s="9">
        <v>113</v>
      </c>
      <c r="G159" s="11" t="str">
        <f>IF(E159=1,"Sievietes",IF(E159=2,"Jaunieši",IF(E159=3,"Juniori",IF(E159=4,"Vīri",IF(E159=5,"Seniori I","Seniori II")))))</f>
        <v>Vīri</v>
      </c>
      <c r="H159" s="11">
        <v>105</v>
      </c>
      <c r="I159" s="10" t="s">
        <v>58</v>
      </c>
      <c r="J159" s="12">
        <v>104.75</v>
      </c>
      <c r="K159" s="13">
        <f>ROUNDUP(IF(E159=1,J159/2,J159),0)</f>
        <v>105</v>
      </c>
      <c r="L159" s="9">
        <v>16</v>
      </c>
      <c r="M159" s="11">
        <f>IF(A159=0,0,IF(A159=1,12,IF(A159&gt;9,1,11-A159)))</f>
        <v>5</v>
      </c>
    </row>
    <row r="160" spans="1:13" x14ac:dyDescent="0.2">
      <c r="A160" s="9">
        <v>7</v>
      </c>
      <c r="B160" s="10" t="s">
        <v>147</v>
      </c>
      <c r="C160" s="9">
        <v>1989</v>
      </c>
      <c r="D160" s="9" t="s">
        <v>180</v>
      </c>
      <c r="E160" s="11">
        <v>4</v>
      </c>
      <c r="F160" s="9">
        <v>151</v>
      </c>
      <c r="G160" s="11" t="str">
        <f>IF(E160=1,"Sievietes",IF(E160=2,"Jaunieši",IF(E160=3,"Juniori",IF(E160=4,"Vīri",IF(E160=5,"Seniori I","Seniori II")))))</f>
        <v>Vīri</v>
      </c>
      <c r="H160" s="11">
        <v>105</v>
      </c>
      <c r="I160" s="10" t="s">
        <v>58</v>
      </c>
      <c r="J160" s="12">
        <v>101.05</v>
      </c>
      <c r="K160" s="13">
        <f>ROUNDUP(IF(E160=1,J160/2,J160),0)</f>
        <v>102</v>
      </c>
      <c r="L160" s="9">
        <v>14</v>
      </c>
      <c r="M160" s="11">
        <f>IF(A160=0,0,IF(A160=1,12,IF(A160&gt;9,1,11-A160)))</f>
        <v>4</v>
      </c>
    </row>
    <row r="161" spans="1:13" x14ac:dyDescent="0.2">
      <c r="A161" s="9">
        <v>8</v>
      </c>
      <c r="B161" s="10" t="s">
        <v>157</v>
      </c>
      <c r="C161" s="9">
        <v>1985</v>
      </c>
      <c r="D161" s="9" t="s">
        <v>180</v>
      </c>
      <c r="E161" s="11">
        <v>4</v>
      </c>
      <c r="F161" s="9">
        <v>98</v>
      </c>
      <c r="G161" s="11" t="str">
        <f>IF(E161=1,"Sievietes",IF(E161=2,"Jaunieši",IF(E161=3,"Juniori",IF(E161=4,"Vīri",IF(E161=5,"Seniori I","Seniori II")))))</f>
        <v>Vīri</v>
      </c>
      <c r="H161" s="11">
        <v>105</v>
      </c>
      <c r="I161" s="10" t="s">
        <v>56</v>
      </c>
      <c r="J161" s="12">
        <v>100.95</v>
      </c>
      <c r="K161" s="13">
        <f>ROUNDUP(IF(E161=1,J161/2,J161),0)</f>
        <v>101</v>
      </c>
      <c r="L161" s="9">
        <v>12</v>
      </c>
      <c r="M161" s="11">
        <f>IF(A161=0,0,IF(A161=1,12,IF(A161&gt;9,1,11-A161)))</f>
        <v>3</v>
      </c>
    </row>
    <row r="162" spans="1:13" x14ac:dyDescent="0.2">
      <c r="A162" s="9">
        <v>9</v>
      </c>
      <c r="B162" s="10" t="s">
        <v>134</v>
      </c>
      <c r="C162" s="9">
        <v>1986</v>
      </c>
      <c r="D162" s="9" t="s">
        <v>180</v>
      </c>
      <c r="E162" s="11">
        <v>4</v>
      </c>
      <c r="F162" s="9">
        <v>79</v>
      </c>
      <c r="G162" s="11" t="str">
        <f>IF(E162=1,"Sievietes",IF(E162=2,"Jaunieši",IF(E162=3,"Juniori",IF(E162=4,"Vīri",IF(E162=5,"Seniori I","Seniori II")))))</f>
        <v>Vīri</v>
      </c>
      <c r="H162" s="11">
        <v>105</v>
      </c>
      <c r="I162" s="10" t="s">
        <v>63</v>
      </c>
      <c r="J162" s="12">
        <v>93.15</v>
      </c>
      <c r="K162" s="13">
        <f>ROUNDUP(IF(E162=1,J162/2,J162),0)</f>
        <v>94</v>
      </c>
      <c r="L162" s="9">
        <v>11</v>
      </c>
      <c r="M162" s="11">
        <f>IF(A162=0,0,IF(A162=1,12,IF(A162&gt;9,1,11-A162)))</f>
        <v>2</v>
      </c>
    </row>
    <row r="163" spans="1:13" x14ac:dyDescent="0.2">
      <c r="A163" s="33" t="s">
        <v>224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5"/>
    </row>
    <row r="164" spans="1:13" x14ac:dyDescent="0.2">
      <c r="A164" s="9">
        <v>1</v>
      </c>
      <c r="B164" s="10" t="s">
        <v>126</v>
      </c>
      <c r="C164" s="9">
        <v>1987</v>
      </c>
      <c r="D164" s="9" t="s">
        <v>180</v>
      </c>
      <c r="E164" s="11">
        <v>4</v>
      </c>
      <c r="F164" s="9">
        <v>117</v>
      </c>
      <c r="G164" s="11" t="str">
        <f>IF(E164=1,"Sievietes",IF(E164=2,"Jaunieši",IF(E164=3,"Juniori",IF(E164=4,"Vīri",IF(E164=5,"Seniori I","Seniori II")))))</f>
        <v>Vīri</v>
      </c>
      <c r="H164" s="11">
        <v>120</v>
      </c>
      <c r="I164" s="10" t="s">
        <v>56</v>
      </c>
      <c r="J164" s="12">
        <v>117.9</v>
      </c>
      <c r="K164" s="13">
        <f>ROUNDUP(IF(E164=1,J164/2,J164),0)</f>
        <v>118</v>
      </c>
      <c r="L164" s="9">
        <v>25</v>
      </c>
      <c r="M164" s="11">
        <f t="shared" ref="M164:M169" si="0">IF(A164=0,0,IF(A164=1,12,IF(A164&gt;9,1,11-A164)))</f>
        <v>12</v>
      </c>
    </row>
    <row r="165" spans="1:13" x14ac:dyDescent="0.2">
      <c r="A165" s="9">
        <v>2</v>
      </c>
      <c r="B165" s="10" t="s">
        <v>195</v>
      </c>
      <c r="C165" s="9">
        <v>1986</v>
      </c>
      <c r="D165" s="9" t="s">
        <v>180</v>
      </c>
      <c r="E165" s="11">
        <v>4</v>
      </c>
      <c r="F165" s="9">
        <v>111</v>
      </c>
      <c r="G165" s="11" t="str">
        <f>IF(E165=1,"Sievietes",IF(E165=2,"Jaunieši",IF(E165=3,"Juniori",IF(E165=4,"Vīri",IF(E165=5,"Seniori I","Seniori II")))))</f>
        <v>Vīri</v>
      </c>
      <c r="H165" s="11">
        <v>120</v>
      </c>
      <c r="I165" s="10" t="s">
        <v>196</v>
      </c>
      <c r="J165" s="12">
        <v>108.55</v>
      </c>
      <c r="K165" s="13">
        <f>ROUNDUP(IF(E165=1,J165/2,J165),0)</f>
        <v>109</v>
      </c>
      <c r="L165" s="9">
        <v>24</v>
      </c>
      <c r="M165" s="11">
        <f t="shared" si="0"/>
        <v>9</v>
      </c>
    </row>
    <row r="166" spans="1:13" x14ac:dyDescent="0.2">
      <c r="A166" s="9">
        <v>3</v>
      </c>
      <c r="B166" s="10" t="s">
        <v>141</v>
      </c>
      <c r="C166" s="9">
        <v>1984</v>
      </c>
      <c r="D166" s="9" t="s">
        <v>180</v>
      </c>
      <c r="E166" s="11">
        <v>4</v>
      </c>
      <c r="F166" s="9">
        <v>163</v>
      </c>
      <c r="G166" s="11" t="str">
        <f>IF(E166=1,"Sievietes",IF(E166=2,"Jaunieši",IF(E166=3,"Juniori",IF(E166=4,"Vīri",IF(E166=5,"Seniori I","Seniori II")))))</f>
        <v>Vīri</v>
      </c>
      <c r="H166" s="11">
        <v>120</v>
      </c>
      <c r="I166" s="10" t="s">
        <v>54</v>
      </c>
      <c r="J166" s="12">
        <v>108.55</v>
      </c>
      <c r="K166" s="13">
        <f>ROUNDUP(IF(E166=1,J166/2,J166),0)</f>
        <v>109</v>
      </c>
      <c r="L166" s="9">
        <v>21</v>
      </c>
      <c r="M166" s="11">
        <f t="shared" si="0"/>
        <v>8</v>
      </c>
    </row>
    <row r="167" spans="1:13" x14ac:dyDescent="0.2">
      <c r="A167" s="9">
        <v>4</v>
      </c>
      <c r="B167" s="10" t="s">
        <v>172</v>
      </c>
      <c r="C167" s="9">
        <v>1988</v>
      </c>
      <c r="D167" s="9" t="s">
        <v>180</v>
      </c>
      <c r="E167" s="11">
        <v>4</v>
      </c>
      <c r="F167" s="9">
        <v>21</v>
      </c>
      <c r="G167" s="11" t="str">
        <f>IF(E167=1,"Sievietes",IF(E167=2,"Jaunieši",IF(E167=3,"Juniori",IF(E167=4,"Vīri",IF(E167=5,"Seniori I","Seniori II")))))</f>
        <v>Vīri</v>
      </c>
      <c r="H167" s="11">
        <v>120</v>
      </c>
      <c r="I167" s="10" t="s">
        <v>65</v>
      </c>
      <c r="J167" s="12">
        <v>111.2</v>
      </c>
      <c r="K167" s="13">
        <f>ROUNDUP(IF(E167=1,J167/2,J167),0)</f>
        <v>112</v>
      </c>
      <c r="L167" s="9">
        <v>20</v>
      </c>
      <c r="M167" s="11">
        <f t="shared" si="0"/>
        <v>7</v>
      </c>
    </row>
    <row r="168" spans="1:13" x14ac:dyDescent="0.2">
      <c r="A168" s="9">
        <v>5</v>
      </c>
      <c r="B168" s="10" t="s">
        <v>97</v>
      </c>
      <c r="C168" s="9">
        <v>1986</v>
      </c>
      <c r="D168" s="9" t="s">
        <v>180</v>
      </c>
      <c r="E168" s="11">
        <v>4</v>
      </c>
      <c r="F168" s="9">
        <v>65</v>
      </c>
      <c r="G168" s="11" t="str">
        <f>IF(E168=1,"Sievietes",IF(E168=2,"Jaunieši",IF(E168=3,"Juniori",IF(E168=4,"Vīri",IF(E168=5,"Seniori I","Seniori II")))))</f>
        <v>Vīri</v>
      </c>
      <c r="H168" s="11">
        <v>120</v>
      </c>
      <c r="I168" s="10" t="s">
        <v>58</v>
      </c>
      <c r="J168" s="12">
        <v>107.2</v>
      </c>
      <c r="K168" s="13">
        <f>ROUNDUP(IF(E168=1,J168/2,J168),0)</f>
        <v>108</v>
      </c>
      <c r="L168" s="9">
        <v>17</v>
      </c>
      <c r="M168" s="11">
        <f t="shared" si="0"/>
        <v>6</v>
      </c>
    </row>
    <row r="169" spans="1:13" x14ac:dyDescent="0.2">
      <c r="A169" s="9">
        <v>6</v>
      </c>
      <c r="B169" s="10" t="s">
        <v>136</v>
      </c>
      <c r="C169" s="9">
        <v>1991</v>
      </c>
      <c r="D169" s="9" t="s">
        <v>180</v>
      </c>
      <c r="E169" s="11">
        <v>4</v>
      </c>
      <c r="F169" s="9">
        <v>101</v>
      </c>
      <c r="G169" s="11" t="str">
        <f>IF(E169=1,"Sievietes",IF(E169=2,"Jaunieši",IF(E169=3,"Juniori",IF(E169=4,"Vīri",IF(E169=5,"Seniori I","Seniori II")))))</f>
        <v>Vīri</v>
      </c>
      <c r="H169" s="11">
        <v>120</v>
      </c>
      <c r="I169" s="10" t="s">
        <v>55</v>
      </c>
      <c r="J169" s="12">
        <v>109.4</v>
      </c>
      <c r="K169" s="13">
        <f>ROUNDUP(IF(E169=1,J169/2,J169),0)</f>
        <v>110</v>
      </c>
      <c r="L169" s="9">
        <v>15</v>
      </c>
      <c r="M169" s="11">
        <f t="shared" si="0"/>
        <v>5</v>
      </c>
    </row>
    <row r="170" spans="1:13" x14ac:dyDescent="0.2">
      <c r="A170" s="33" t="s">
        <v>225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5"/>
    </row>
    <row r="171" spans="1:13" x14ac:dyDescent="0.2">
      <c r="A171" s="9">
        <v>1</v>
      </c>
      <c r="B171" s="10" t="s">
        <v>191</v>
      </c>
      <c r="C171" s="9">
        <v>1985</v>
      </c>
      <c r="D171" s="9" t="s">
        <v>180</v>
      </c>
      <c r="E171" s="11">
        <v>4</v>
      </c>
      <c r="F171" s="9">
        <v>166</v>
      </c>
      <c r="G171" s="11" t="str">
        <f>IF(E171=1,"Sievietes",IF(E171=2,"Jaunieši",IF(E171=3,"Juniori",IF(E171=4,"Vīri",IF(E171=5,"Seniori I","Seniori II")))))</f>
        <v>Vīri</v>
      </c>
      <c r="H171" s="11" t="s">
        <v>13</v>
      </c>
      <c r="I171" s="10" t="s">
        <v>181</v>
      </c>
      <c r="J171" s="15">
        <v>120.75</v>
      </c>
      <c r="K171" s="13">
        <f>ROUNDUP(IF(E171=1,J171/2,J171),0)</f>
        <v>121</v>
      </c>
      <c r="L171" s="14">
        <v>16</v>
      </c>
      <c r="M171" s="11">
        <f>IF(A171=0,0,IF(A171=1,12,IF(A171&gt;9,1,11-A171)))</f>
        <v>12</v>
      </c>
    </row>
    <row r="172" spans="1:13" x14ac:dyDescent="0.2">
      <c r="A172" s="9">
        <v>2</v>
      </c>
      <c r="B172" s="10" t="s">
        <v>194</v>
      </c>
      <c r="C172" s="9">
        <v>1976</v>
      </c>
      <c r="D172" s="9" t="s">
        <v>180</v>
      </c>
      <c r="E172" s="11">
        <v>4</v>
      </c>
      <c r="F172" s="9">
        <v>131</v>
      </c>
      <c r="G172" s="11" t="str">
        <f>IF(E172=1,"Sievietes",IF(E172=2,"Jaunieši",IF(E172=3,"Juniori",IF(E172=4,"Vīri",IF(E172=5,"Seniori I","Seniori II")))))</f>
        <v>Vīri</v>
      </c>
      <c r="H172" s="11" t="s">
        <v>13</v>
      </c>
      <c r="I172" s="10" t="s">
        <v>60</v>
      </c>
      <c r="J172" s="12">
        <v>120.85</v>
      </c>
      <c r="K172" s="13">
        <f>ROUNDUP(IF(E172=1,J172/2,J172),0)</f>
        <v>121</v>
      </c>
      <c r="L172" s="9">
        <v>15</v>
      </c>
      <c r="M172" s="11">
        <f>IF(A172=0,0,IF(A172=1,12,IF(A172&gt;9,1,11-A172)))</f>
        <v>9</v>
      </c>
    </row>
    <row r="173" spans="1:13" x14ac:dyDescent="0.2">
      <c r="A173" s="9">
        <v>3</v>
      </c>
      <c r="B173" s="10" t="s">
        <v>114</v>
      </c>
      <c r="C173" s="9">
        <v>1991</v>
      </c>
      <c r="D173" s="9" t="s">
        <v>180</v>
      </c>
      <c r="E173" s="11">
        <v>4</v>
      </c>
      <c r="F173" s="9">
        <v>74</v>
      </c>
      <c r="G173" s="11" t="str">
        <f>IF(E173=1,"Sievietes",IF(E173=2,"Jaunieši",IF(E173=3,"Juniori",IF(E173=4,"Vīri",IF(E173=5,"Seniori I","Seniori II")))))</f>
        <v>Vīri</v>
      </c>
      <c r="H173" s="11" t="s">
        <v>13</v>
      </c>
      <c r="I173" s="10" t="s">
        <v>58</v>
      </c>
      <c r="J173" s="12">
        <v>131</v>
      </c>
      <c r="K173" s="13">
        <f>ROUNDUP(IF(E173=1,J173/2,J173),0)</f>
        <v>131</v>
      </c>
      <c r="L173" s="9">
        <v>14</v>
      </c>
      <c r="M173" s="11">
        <f>IF(A173=0,0,IF(A173=1,12,IF(A173&gt;9,1,11-A173)))</f>
        <v>8</v>
      </c>
    </row>
    <row r="174" spans="1:13" x14ac:dyDescent="0.2">
      <c r="A174" s="9">
        <v>4</v>
      </c>
      <c r="B174" s="10" t="s">
        <v>109</v>
      </c>
      <c r="C174" s="9">
        <v>1978</v>
      </c>
      <c r="D174" s="9" t="s">
        <v>180</v>
      </c>
      <c r="E174" s="11">
        <v>4</v>
      </c>
      <c r="F174" s="9">
        <v>82</v>
      </c>
      <c r="G174" s="11" t="str">
        <f>IF(E174=1,"Sievietes",IF(E174=2,"Jaunieši",IF(E174=3,"Juniori",IF(E174=4,"Vīri",IF(E174=5,"Seniori I","Seniori II")))))</f>
        <v>Vīri</v>
      </c>
      <c r="H174" s="11" t="s">
        <v>13</v>
      </c>
      <c r="I174" s="10" t="s">
        <v>57</v>
      </c>
      <c r="J174" s="12">
        <v>127.8</v>
      </c>
      <c r="K174" s="13">
        <f>ROUNDUP(IF(E174=1,J174/2,J174),0)</f>
        <v>128</v>
      </c>
      <c r="L174" s="9">
        <v>11</v>
      </c>
      <c r="M174" s="11">
        <f>IF(A174=0,0,IF(A174=1,12,IF(A174&gt;9,1,11-A174)))</f>
        <v>7</v>
      </c>
    </row>
    <row r="176" spans="1:13" x14ac:dyDescent="0.2">
      <c r="A176" s="33" t="s">
        <v>226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5"/>
    </row>
    <row r="177" spans="1:13" x14ac:dyDescent="0.2">
      <c r="A177" s="9">
        <v>1</v>
      </c>
      <c r="B177" s="10" t="s">
        <v>162</v>
      </c>
      <c r="C177" s="9">
        <v>1988</v>
      </c>
      <c r="D177" s="9" t="s">
        <v>180</v>
      </c>
      <c r="E177" s="11">
        <v>4</v>
      </c>
      <c r="F177" s="9">
        <v>25</v>
      </c>
      <c r="G177" s="11" t="str">
        <f>IF(E177=1,"Sievietes",IF(E177=2,"Jaunieši",IF(E177=3,"Juniori",IF(E177=4,"Vīri",IF(E177=5,"Seniori I","Seniori II")))))</f>
        <v>Vīri</v>
      </c>
      <c r="H177" s="11">
        <v>74</v>
      </c>
      <c r="I177" s="10" t="s">
        <v>57</v>
      </c>
      <c r="J177" s="12">
        <v>73.7</v>
      </c>
      <c r="K177" s="13">
        <f>ROUNDUP(IF(E177=1,J177/2,J177),0)</f>
        <v>74</v>
      </c>
      <c r="L177" s="9">
        <v>44</v>
      </c>
    </row>
    <row r="178" spans="1:13" x14ac:dyDescent="0.2">
      <c r="A178" s="9">
        <v>2</v>
      </c>
      <c r="B178" s="10" t="s">
        <v>171</v>
      </c>
      <c r="C178" s="9">
        <v>1984</v>
      </c>
      <c r="D178" s="9" t="s">
        <v>180</v>
      </c>
      <c r="E178" s="11">
        <v>4</v>
      </c>
      <c r="F178" s="9">
        <v>32</v>
      </c>
      <c r="G178" s="11" t="str">
        <f>IF(E178=1,"Sievietes",IF(E178=2,"Jaunieši",IF(E178=3,"Juniori",IF(E178=4,"Vīri",IF(E178=5,"Seniori I","Seniori II")))))</f>
        <v>Vīri</v>
      </c>
      <c r="H178" s="11">
        <v>83</v>
      </c>
      <c r="I178" s="10" t="s">
        <v>182</v>
      </c>
      <c r="J178" s="12">
        <v>81.349999999999994</v>
      </c>
      <c r="K178" s="13">
        <f>ROUNDUP(IF(E178=1,J178/2,J178),0)</f>
        <v>82</v>
      </c>
      <c r="L178" s="9">
        <v>36</v>
      </c>
    </row>
    <row r="179" spans="1:13" x14ac:dyDescent="0.2">
      <c r="A179" s="9">
        <v>3</v>
      </c>
      <c r="B179" s="10" t="s">
        <v>100</v>
      </c>
      <c r="C179" s="9">
        <v>1991</v>
      </c>
      <c r="D179" s="9" t="s">
        <v>180</v>
      </c>
      <c r="E179" s="11">
        <v>4</v>
      </c>
      <c r="F179" s="9">
        <v>40</v>
      </c>
      <c r="G179" s="11" t="str">
        <f>IF(E179=1,"Sievietes",IF(E179=2,"Jaunieši",IF(E179=3,"Juniori",IF(E179=4,"Vīri",IF(E179=5,"Seniori I","Seniori II")))))</f>
        <v>Vīri</v>
      </c>
      <c r="H179" s="11">
        <v>74</v>
      </c>
      <c r="I179" s="10" t="s">
        <v>58</v>
      </c>
      <c r="J179" s="12">
        <v>71.900000000000006</v>
      </c>
      <c r="K179" s="13">
        <f>ROUNDUP(IF(E179=1,J179/2,J179),0)</f>
        <v>72</v>
      </c>
      <c r="L179" s="9">
        <v>36</v>
      </c>
    </row>
    <row r="181" spans="1:13" x14ac:dyDescent="0.2">
      <c r="A181" s="31" t="s">
        <v>207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</row>
    <row r="182" spans="1:13" x14ac:dyDescent="0.2">
      <c r="A182" s="33" t="s">
        <v>212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5"/>
    </row>
    <row r="183" spans="1:13" x14ac:dyDescent="0.2">
      <c r="A183" s="9">
        <v>1</v>
      </c>
      <c r="B183" s="10" t="s">
        <v>96</v>
      </c>
      <c r="C183" s="9">
        <v>1974</v>
      </c>
      <c r="D183" s="9" t="s">
        <v>180</v>
      </c>
      <c r="E183" s="11">
        <v>5</v>
      </c>
      <c r="F183" s="9">
        <v>4</v>
      </c>
      <c r="G183" s="11" t="str">
        <f>IF(E183=1,"Sievietes",IF(E183=2,"Jaunieši",IF(E183=3,"Juniori",IF(E183=4,"Vīri",IF(E183=5,"Seniori I","Seniori II")))))</f>
        <v>Seniori I</v>
      </c>
      <c r="H183" s="11">
        <v>74</v>
      </c>
      <c r="I183" s="10" t="s">
        <v>59</v>
      </c>
      <c r="J183" s="12">
        <v>72.400000000000006</v>
      </c>
      <c r="K183" s="13">
        <f>ROUNDUP(IF(E183=1,J183/2,J183),0)</f>
        <v>73</v>
      </c>
      <c r="L183" s="9">
        <v>33</v>
      </c>
      <c r="M183" s="11">
        <f>IF(A183=0,0,IF(A183=1,12,IF(A183&gt;9,1,11-A183)))</f>
        <v>12</v>
      </c>
    </row>
    <row r="184" spans="1:13" x14ac:dyDescent="0.2">
      <c r="A184" s="9">
        <v>2</v>
      </c>
      <c r="B184" s="10" t="s">
        <v>158</v>
      </c>
      <c r="C184" s="9">
        <v>1968</v>
      </c>
      <c r="D184" s="9" t="s">
        <v>180</v>
      </c>
      <c r="E184" s="11">
        <v>5</v>
      </c>
      <c r="F184" s="9">
        <v>39</v>
      </c>
      <c r="G184" s="11" t="str">
        <f>IF(E184=1,"Sievietes",IF(E184=2,"Jaunieši",IF(E184=3,"Juniori",IF(E184=4,"Vīri",IF(E184=5,"Seniori I","Seniori II")))))</f>
        <v>Seniori I</v>
      </c>
      <c r="H184" s="11">
        <v>74</v>
      </c>
      <c r="I184" s="10" t="s">
        <v>55</v>
      </c>
      <c r="J184" s="12">
        <v>72.349999999999994</v>
      </c>
      <c r="K184" s="13">
        <f>ROUNDUP(IF(E184=1,J184/2,J184),0)</f>
        <v>73</v>
      </c>
      <c r="L184" s="9">
        <v>17</v>
      </c>
      <c r="M184" s="11">
        <f>IF(A184=0,0,IF(A184=1,12,IF(A184&gt;9,1,11-A184)))</f>
        <v>9</v>
      </c>
    </row>
    <row r="185" spans="1:13" x14ac:dyDescent="0.2">
      <c r="A185" s="9">
        <v>3</v>
      </c>
      <c r="B185" s="10" t="s">
        <v>106</v>
      </c>
      <c r="C185" s="9">
        <v>1974</v>
      </c>
      <c r="D185" s="9" t="s">
        <v>180</v>
      </c>
      <c r="E185" s="11">
        <v>5</v>
      </c>
      <c r="F185" s="9">
        <v>135</v>
      </c>
      <c r="G185" s="11" t="str">
        <f>IF(E185=1,"Sievietes",IF(E185=2,"Jaunieši",IF(E185=3,"Juniori",IF(E185=4,"Vīri",IF(E185=5,"Seniori I","Seniori II")))))</f>
        <v>Seniori I</v>
      </c>
      <c r="H185" s="11">
        <v>74</v>
      </c>
      <c r="I185" s="10" t="s">
        <v>58</v>
      </c>
      <c r="J185" s="12">
        <v>71.25</v>
      </c>
      <c r="K185" s="13">
        <f>ROUNDUP(IF(E185=1,J185/2,J185),0)</f>
        <v>72</v>
      </c>
      <c r="L185" s="9">
        <v>17</v>
      </c>
      <c r="M185" s="11">
        <f>IF(A185=0,0,IF(A185=1,12,IF(A185&gt;9,1,11-A185)))</f>
        <v>8</v>
      </c>
    </row>
    <row r="186" spans="1:13" x14ac:dyDescent="0.2">
      <c r="A186" s="9">
        <v>4</v>
      </c>
      <c r="B186" s="10" t="s">
        <v>135</v>
      </c>
      <c r="C186" s="9">
        <v>1967</v>
      </c>
      <c r="D186" s="9" t="s">
        <v>180</v>
      </c>
      <c r="E186" s="11">
        <v>5</v>
      </c>
      <c r="F186" s="9">
        <v>77</v>
      </c>
      <c r="G186" s="11" t="str">
        <f>IF(E186=1,"Sievietes",IF(E186=2,"Jaunieši",IF(E186=3,"Juniori",IF(E186=4,"Vīri",IF(E186=5,"Seniori I","Seniori II")))))</f>
        <v>Seniori I</v>
      </c>
      <c r="H186" s="11">
        <v>74</v>
      </c>
      <c r="I186" s="10" t="s">
        <v>64</v>
      </c>
      <c r="J186" s="12">
        <v>72.25</v>
      </c>
      <c r="K186" s="13">
        <f>ROUNDUP(IF(E186=1,J186/2,J186),0)</f>
        <v>73</v>
      </c>
      <c r="L186" s="9">
        <v>11</v>
      </c>
      <c r="M186" s="11">
        <f>IF(A186=0,0,IF(A186=1,12,IF(A186&gt;9,1,11-A186)))</f>
        <v>7</v>
      </c>
    </row>
    <row r="187" spans="1:13" x14ac:dyDescent="0.2">
      <c r="A187" s="33" t="s">
        <v>213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5"/>
    </row>
    <row r="188" spans="1:13" x14ac:dyDescent="0.2">
      <c r="A188" s="9">
        <v>1</v>
      </c>
      <c r="B188" s="10" t="s">
        <v>80</v>
      </c>
      <c r="C188" s="9">
        <v>1973</v>
      </c>
      <c r="D188" s="9" t="s">
        <v>180</v>
      </c>
      <c r="E188" s="11">
        <v>5</v>
      </c>
      <c r="F188" s="9">
        <v>71</v>
      </c>
      <c r="G188" s="11" t="str">
        <f>IF(E188=1,"Sievietes",IF(E188=2,"Jaunieši",IF(E188=3,"Juniori",IF(E188=4,"Vīri",IF(E188=5,"Seniori I","Seniori II")))))</f>
        <v>Seniori I</v>
      </c>
      <c r="H188" s="11">
        <v>83</v>
      </c>
      <c r="I188" s="10" t="s">
        <v>58</v>
      </c>
      <c r="J188" s="12">
        <v>80</v>
      </c>
      <c r="K188" s="13">
        <f>ROUNDUP(IF(E188=1,J188/2,J188),0)</f>
        <v>80</v>
      </c>
      <c r="L188" s="14">
        <v>19</v>
      </c>
      <c r="M188" s="11">
        <f>IF(A188=0,0,IF(A188=1,12,IF(A188&gt;9,1,11-A188)))</f>
        <v>12</v>
      </c>
    </row>
    <row r="189" spans="1:13" x14ac:dyDescent="0.2">
      <c r="A189" s="9">
        <v>2</v>
      </c>
      <c r="B189" s="10" t="s">
        <v>129</v>
      </c>
      <c r="C189" s="9">
        <v>1974</v>
      </c>
      <c r="D189" s="9" t="s">
        <v>180</v>
      </c>
      <c r="E189" s="11">
        <v>5</v>
      </c>
      <c r="F189" s="9">
        <v>84</v>
      </c>
      <c r="G189" s="11" t="str">
        <f>IF(E189=1,"Sievietes",IF(E189=2,"Jaunieši",IF(E189=3,"Juniori",IF(E189=4,"Vīri",IF(E189=5,"Seniori I","Seniori II")))))</f>
        <v>Seniori I</v>
      </c>
      <c r="H189" s="11">
        <v>83</v>
      </c>
      <c r="I189" s="10" t="s">
        <v>58</v>
      </c>
      <c r="J189" s="12">
        <v>79.150000000000006</v>
      </c>
      <c r="K189" s="13">
        <f>ROUNDUP(IF(E189=1,J189/2,J189),0)</f>
        <v>80</v>
      </c>
      <c r="L189" s="9">
        <v>19</v>
      </c>
      <c r="M189" s="11">
        <f>IF(A189=0,0,IF(A189=1,12,IF(A189&gt;9,1,11-A189)))</f>
        <v>9</v>
      </c>
    </row>
    <row r="190" spans="1:13" x14ac:dyDescent="0.2">
      <c r="A190" s="33" t="s">
        <v>214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5"/>
    </row>
    <row r="191" spans="1:13" x14ac:dyDescent="0.2">
      <c r="A191" s="9">
        <v>1</v>
      </c>
      <c r="B191" s="10" t="s">
        <v>73</v>
      </c>
      <c r="C191" s="9">
        <v>1974</v>
      </c>
      <c r="D191" s="9" t="s">
        <v>180</v>
      </c>
      <c r="E191" s="11">
        <v>5</v>
      </c>
      <c r="F191" s="9">
        <v>96</v>
      </c>
      <c r="G191" s="11" t="str">
        <f>IF(E191=1,"Sievietes",IF(E191=2,"Jaunieši",IF(E191=3,"Juniori",IF(E191=4,"Vīri",IF(E191=5,"Seniori I","Seniori II")))))</f>
        <v>Seniori I</v>
      </c>
      <c r="H191" s="11">
        <v>93</v>
      </c>
      <c r="I191" s="10" t="s">
        <v>63</v>
      </c>
      <c r="J191" s="15">
        <v>86.7</v>
      </c>
      <c r="K191" s="13">
        <f>ROUNDUP(IF(E191=1,J191/2,J191),0)</f>
        <v>87</v>
      </c>
      <c r="L191" s="14">
        <v>27</v>
      </c>
      <c r="M191" s="11">
        <f>IF(A191=0,0,IF(A191=1,12,IF(A191&gt;9,1,11-A191)))</f>
        <v>12</v>
      </c>
    </row>
    <row r="192" spans="1:13" x14ac:dyDescent="0.2">
      <c r="A192" s="9">
        <v>2</v>
      </c>
      <c r="B192" s="10" t="s">
        <v>77</v>
      </c>
      <c r="C192" s="9">
        <v>1973</v>
      </c>
      <c r="D192" s="9" t="s">
        <v>180</v>
      </c>
      <c r="E192" s="11">
        <v>5</v>
      </c>
      <c r="F192" s="9">
        <v>45</v>
      </c>
      <c r="G192" s="11" t="str">
        <f>IF(E192=1,"Sievietes",IF(E192=2,"Jaunieši",IF(E192=3,"Juniori",IF(E192=4,"Vīri",IF(E192=5,"Seniori I","Seniori II")))))</f>
        <v>Seniori I</v>
      </c>
      <c r="H192" s="11">
        <v>93</v>
      </c>
      <c r="I192" s="10" t="s">
        <v>65</v>
      </c>
      <c r="J192" s="12">
        <v>86.4</v>
      </c>
      <c r="K192" s="13">
        <f>ROUNDUP(IF(E192=1,J192/2,J192),0)</f>
        <v>87</v>
      </c>
      <c r="L192" s="14">
        <v>22</v>
      </c>
      <c r="M192" s="11">
        <f>IF(A192=0,0,IF(A192=1,12,IF(A192&gt;9,1,11-A192)))</f>
        <v>9</v>
      </c>
    </row>
    <row r="193" spans="1:13" x14ac:dyDescent="0.2">
      <c r="A193" s="9">
        <v>3</v>
      </c>
      <c r="B193" s="10" t="s">
        <v>208</v>
      </c>
      <c r="C193" s="9">
        <v>1971</v>
      </c>
      <c r="D193" s="9" t="s">
        <v>180</v>
      </c>
      <c r="E193" s="11">
        <v>5</v>
      </c>
      <c r="F193" s="9">
        <v>-2</v>
      </c>
      <c r="G193" s="11" t="str">
        <f>IF(E193=1,"Sievietes",IF(E193=2,"Jaunieši",IF(E193=3,"Juniori",IF(E193=4,"Vīri",IF(E193=5,"Seniori I","Seniori II")))))</f>
        <v>Seniori I</v>
      </c>
      <c r="H193" s="11">
        <v>93</v>
      </c>
      <c r="I193" s="10" t="s">
        <v>64</v>
      </c>
      <c r="J193" s="12">
        <v>83.7</v>
      </c>
      <c r="K193" s="13">
        <f>ROUNDUP(IF(E193=1,J193/2,J193),0)</f>
        <v>84</v>
      </c>
      <c r="L193" s="9">
        <v>13</v>
      </c>
      <c r="M193" s="11">
        <f>IF(A193=0,0,IF(A193=1,12,IF(A193&gt;9,1,11-A193)))</f>
        <v>8</v>
      </c>
    </row>
    <row r="194" spans="1:13" x14ac:dyDescent="0.2">
      <c r="A194" s="9">
        <v>4</v>
      </c>
      <c r="B194" s="10" t="s">
        <v>128</v>
      </c>
      <c r="C194" s="9">
        <v>1975</v>
      </c>
      <c r="D194" s="9" t="s">
        <v>180</v>
      </c>
      <c r="E194" s="11">
        <v>5</v>
      </c>
      <c r="F194" s="9">
        <v>146</v>
      </c>
      <c r="G194" s="11" t="str">
        <f>IF(E194=1,"Sievietes",IF(E194=2,"Jaunieši",IF(E194=3,"Juniori",IF(E194=4,"Vīri",IF(E194=5,"Seniori I","Seniori II")))))</f>
        <v>Seniori I</v>
      </c>
      <c r="H194" s="11">
        <v>93</v>
      </c>
      <c r="I194" s="10" t="s">
        <v>186</v>
      </c>
      <c r="J194" s="12">
        <v>90.75</v>
      </c>
      <c r="K194" s="13">
        <f>ROUNDUP(IF(E194=1,J194/2,J194),0)</f>
        <v>91</v>
      </c>
      <c r="L194" s="9">
        <v>11</v>
      </c>
      <c r="M194" s="11">
        <f>IF(A194=0,0,IF(A194=1,12,IF(A194&gt;9,1,11-A194)))</f>
        <v>7</v>
      </c>
    </row>
    <row r="195" spans="1:13" x14ac:dyDescent="0.2">
      <c r="A195" s="33" t="s">
        <v>215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5"/>
    </row>
    <row r="196" spans="1:13" x14ac:dyDescent="0.2">
      <c r="A196" s="9">
        <v>1</v>
      </c>
      <c r="B196" s="10" t="s">
        <v>149</v>
      </c>
      <c r="C196" s="9">
        <v>1974</v>
      </c>
      <c r="D196" s="9" t="s">
        <v>180</v>
      </c>
      <c r="E196" s="11">
        <v>5</v>
      </c>
      <c r="F196" s="9">
        <v>61</v>
      </c>
      <c r="G196" s="11" t="str">
        <f>IF(E196=1,"Sievietes",IF(E196=2,"Jaunieši",IF(E196=3,"Juniori",IF(E196=4,"Vīri",IF(E196=5,"Seniori I","Seniori II")))))</f>
        <v>Seniori I</v>
      </c>
      <c r="H196" s="11">
        <v>105</v>
      </c>
      <c r="I196" s="10" t="s">
        <v>56</v>
      </c>
      <c r="J196" s="12">
        <v>93.75</v>
      </c>
      <c r="K196" s="13">
        <f>ROUNDUP(IF(E196=1,J196/2,J196),0)</f>
        <v>94</v>
      </c>
      <c r="L196" s="9">
        <v>24</v>
      </c>
      <c r="M196" s="11">
        <f>IF(A196=0,0,IF(A196=1,12,IF(A196&gt;9,1,11-A196)))</f>
        <v>12</v>
      </c>
    </row>
    <row r="197" spans="1:13" x14ac:dyDescent="0.2">
      <c r="A197" s="9">
        <v>2</v>
      </c>
      <c r="B197" s="10" t="s">
        <v>72</v>
      </c>
      <c r="C197" s="9">
        <v>1972</v>
      </c>
      <c r="D197" s="9" t="s">
        <v>180</v>
      </c>
      <c r="E197" s="11">
        <v>5</v>
      </c>
      <c r="F197" s="9">
        <v>103</v>
      </c>
      <c r="G197" s="11" t="str">
        <f>IF(E197=1,"Sievietes",IF(E197=2,"Jaunieši",IF(E197=3,"Juniori",IF(E197=4,"Vīri",IF(E197=5,"Seniori I","Seniori II")))))</f>
        <v>Seniori I</v>
      </c>
      <c r="H197" s="11">
        <v>105</v>
      </c>
      <c r="I197" s="10" t="s">
        <v>55</v>
      </c>
      <c r="J197" s="12">
        <v>95.05</v>
      </c>
      <c r="K197" s="13">
        <f>ROUNDUP(IF(E197=1,J197/2,J197),0)</f>
        <v>96</v>
      </c>
      <c r="L197" s="14">
        <v>21</v>
      </c>
      <c r="M197" s="11">
        <f>IF(A197=0,0,IF(A197=1,12,IF(A197&gt;9,1,11-A197)))</f>
        <v>9</v>
      </c>
    </row>
    <row r="198" spans="1:13" x14ac:dyDescent="0.2">
      <c r="A198" s="9">
        <v>3</v>
      </c>
      <c r="B198" s="10" t="s">
        <v>87</v>
      </c>
      <c r="C198" s="9">
        <v>1970</v>
      </c>
      <c r="D198" s="9" t="s">
        <v>180</v>
      </c>
      <c r="E198" s="11">
        <v>5</v>
      </c>
      <c r="F198" s="9">
        <v>147</v>
      </c>
      <c r="G198" s="11" t="str">
        <f>IF(E198=1,"Sievietes",IF(E198=2,"Jaunieši",IF(E198=3,"Juniori",IF(E198=4,"Vīri",IF(E198=5,"Seniori I","Seniori II")))))</f>
        <v>Seniori I</v>
      </c>
      <c r="H198" s="11">
        <v>105</v>
      </c>
      <c r="I198" s="10" t="s">
        <v>54</v>
      </c>
      <c r="J198" s="15">
        <v>93.45</v>
      </c>
      <c r="K198" s="13">
        <f>ROUNDUP(IF(E198=1,J198/2,J198),0)</f>
        <v>94</v>
      </c>
      <c r="L198" s="14">
        <v>20</v>
      </c>
      <c r="M198" s="11">
        <f>IF(A198=0,0,IF(A198=1,12,IF(A198&gt;9,1,11-A198)))</f>
        <v>8</v>
      </c>
    </row>
    <row r="199" spans="1:13" x14ac:dyDescent="0.2">
      <c r="A199" s="9">
        <v>4</v>
      </c>
      <c r="B199" s="10" t="s">
        <v>105</v>
      </c>
      <c r="C199" s="9">
        <v>1966</v>
      </c>
      <c r="D199" s="9" t="s">
        <v>180</v>
      </c>
      <c r="E199" s="11">
        <v>5</v>
      </c>
      <c r="F199" s="9">
        <v>156</v>
      </c>
      <c r="G199" s="11" t="str">
        <f>IF(E199=1,"Sievietes",IF(E199=2,"Jaunieši",IF(E199=3,"Juniori",IF(E199=4,"Vīri",IF(E199=5,"Seniori I","Seniori II")))))</f>
        <v>Seniori I</v>
      </c>
      <c r="H199" s="11">
        <v>105</v>
      </c>
      <c r="I199" s="10" t="s">
        <v>63</v>
      </c>
      <c r="J199" s="12">
        <v>96.7</v>
      </c>
      <c r="K199" s="13">
        <f>ROUNDUP(IF(E199=1,J199/2,J199),0)</f>
        <v>97</v>
      </c>
      <c r="L199" s="9">
        <v>19</v>
      </c>
      <c r="M199" s="11">
        <f>IF(A199=0,0,IF(A199=1,12,IF(A199&gt;9,1,11-A199)))</f>
        <v>7</v>
      </c>
    </row>
    <row r="200" spans="1:13" x14ac:dyDescent="0.2">
      <c r="A200" s="33" t="s">
        <v>216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5"/>
    </row>
    <row r="201" spans="1:13" x14ac:dyDescent="0.2">
      <c r="A201" s="9">
        <v>1</v>
      </c>
      <c r="B201" s="10" t="s">
        <v>88</v>
      </c>
      <c r="C201" s="9">
        <v>1975</v>
      </c>
      <c r="D201" s="9" t="s">
        <v>180</v>
      </c>
      <c r="E201" s="11">
        <v>5</v>
      </c>
      <c r="F201" s="9">
        <v>78</v>
      </c>
      <c r="G201" s="11" t="str">
        <f>IF(E201=1,"Sievietes",IF(E201=2,"Jaunieši",IF(E201=3,"Juniori",IF(E201=4,"Vīri",IF(E201=5,"Seniori I","Seniori II")))))</f>
        <v>Seniori I</v>
      </c>
      <c r="H201" s="11" t="s">
        <v>14</v>
      </c>
      <c r="I201" s="10" t="s">
        <v>183</v>
      </c>
      <c r="J201" s="12">
        <v>128.15</v>
      </c>
      <c r="K201" s="13">
        <f>ROUNDUP(IF(E201=1,J201/2,J201),0)</f>
        <v>129</v>
      </c>
      <c r="L201" s="14">
        <v>20</v>
      </c>
      <c r="M201" s="11">
        <f>IF(A201=0,0,IF(A201=1,12,IF(A201&gt;9,1,11-A201)))</f>
        <v>12</v>
      </c>
    </row>
    <row r="202" spans="1:13" x14ac:dyDescent="0.2">
      <c r="A202" s="9">
        <v>2</v>
      </c>
      <c r="B202" s="10" t="s">
        <v>119</v>
      </c>
      <c r="C202" s="9">
        <v>1975</v>
      </c>
      <c r="D202" s="9" t="s">
        <v>180</v>
      </c>
      <c r="E202" s="11">
        <v>5</v>
      </c>
      <c r="F202" s="9">
        <v>38</v>
      </c>
      <c r="G202" s="11" t="str">
        <f>IF(E202=1,"Sievietes",IF(E202=2,"Jaunieši",IF(E202=3,"Juniori",IF(E202=4,"Vīri",IF(E202=5,"Seniori I","Seniori II")))))</f>
        <v>Seniori I</v>
      </c>
      <c r="H202" s="11" t="s">
        <v>14</v>
      </c>
      <c r="I202" s="10" t="s">
        <v>197</v>
      </c>
      <c r="J202" s="12">
        <v>115.2</v>
      </c>
      <c r="K202" s="13">
        <f>ROUNDUP(IF(E202=1,J202/2,J202),0)</f>
        <v>116</v>
      </c>
      <c r="L202" s="9">
        <v>18</v>
      </c>
      <c r="M202" s="11">
        <f>IF(A202=0,0,IF(A202=1,12,IF(A202&gt;9,1,11-A202)))</f>
        <v>9</v>
      </c>
    </row>
    <row r="203" spans="1:13" x14ac:dyDescent="0.2">
      <c r="A203" s="9">
        <v>3</v>
      </c>
      <c r="B203" s="10" t="s">
        <v>94</v>
      </c>
      <c r="C203" s="9">
        <v>1972</v>
      </c>
      <c r="D203" s="9" t="s">
        <v>180</v>
      </c>
      <c r="E203" s="11">
        <v>5</v>
      </c>
      <c r="F203" s="9">
        <v>121</v>
      </c>
      <c r="G203" s="11" t="str">
        <f>IF(E203=1,"Sievietes",IF(E203=2,"Jaunieši",IF(E203=3,"Juniori",IF(E203=4,"Vīri",IF(E203=5,"Seniori I","Seniori II")))))</f>
        <v>Seniori I</v>
      </c>
      <c r="H203" s="11" t="s">
        <v>14</v>
      </c>
      <c r="I203" s="10" t="s">
        <v>55</v>
      </c>
      <c r="J203" s="12">
        <v>120.95</v>
      </c>
      <c r="K203" s="13">
        <f>ROUNDUP(IF(E203=1,J203/2,J203),0)</f>
        <v>121</v>
      </c>
      <c r="L203" s="14">
        <v>16</v>
      </c>
      <c r="M203" s="11">
        <f>IF(A203=0,0,IF(A203=1,12,IF(A203&gt;9,1,11-A203)))</f>
        <v>8</v>
      </c>
    </row>
    <row r="204" spans="1:13" x14ac:dyDescent="0.2">
      <c r="A204" s="9">
        <v>4</v>
      </c>
      <c r="B204" s="10" t="s">
        <v>103</v>
      </c>
      <c r="C204" s="9">
        <v>1973</v>
      </c>
      <c r="D204" s="9" t="s">
        <v>180</v>
      </c>
      <c r="E204" s="11">
        <v>5</v>
      </c>
      <c r="F204" s="9">
        <v>26</v>
      </c>
      <c r="G204" s="11" t="str">
        <f>IF(E204=1,"Sievietes",IF(E204=2,"Jaunieši",IF(E204=3,"Juniori",IF(E204=4,"Vīri",IF(E204=5,"Seniori I","Seniori II")))))</f>
        <v>Seniori I</v>
      </c>
      <c r="H204" s="11" t="s">
        <v>14</v>
      </c>
      <c r="I204" s="10" t="s">
        <v>185</v>
      </c>
      <c r="J204" s="12">
        <v>110.55</v>
      </c>
      <c r="K204" s="13">
        <f>ROUNDUP(IF(E204=1,J204/2,J204),0)</f>
        <v>111</v>
      </c>
      <c r="L204" s="9">
        <v>15</v>
      </c>
      <c r="M204" s="11">
        <f>IF(A204=0,0,IF(A204=1,12,IF(A204&gt;9,1,11-A204)))</f>
        <v>7</v>
      </c>
    </row>
    <row r="205" spans="1:13" x14ac:dyDescent="0.2">
      <c r="A205" s="9">
        <v>5</v>
      </c>
      <c r="B205" s="10" t="s">
        <v>173</v>
      </c>
      <c r="C205" s="9">
        <v>1974</v>
      </c>
      <c r="D205" s="9" t="s">
        <v>180</v>
      </c>
      <c r="E205" s="11">
        <v>5</v>
      </c>
      <c r="F205" s="9">
        <v>109</v>
      </c>
      <c r="G205" s="11" t="str">
        <f>IF(E205=1,"Sievietes",IF(E205=2,"Jaunieši",IF(E205=3,"Juniori",IF(E205=4,"Vīri",IF(E205=5,"Seniori I","Seniori II")))))</f>
        <v>Seniori I</v>
      </c>
      <c r="H205" s="11" t="s">
        <v>14</v>
      </c>
      <c r="I205" s="10" t="s">
        <v>197</v>
      </c>
      <c r="J205" s="12">
        <v>108.65</v>
      </c>
      <c r="K205" s="13">
        <f>ROUNDUP(IF(E205=1,J205/2,J205),0)</f>
        <v>109</v>
      </c>
      <c r="L205" s="9">
        <v>13</v>
      </c>
      <c r="M205" s="11">
        <f>IF(A205=0,0,IF(A205=1,12,IF(A205&gt;9,1,11-A205)))</f>
        <v>6</v>
      </c>
    </row>
    <row r="206" spans="1:13" x14ac:dyDescent="0.2">
      <c r="L206" s="9"/>
    </row>
    <row r="207" spans="1:13" x14ac:dyDescent="0.2">
      <c r="A207" s="33" t="s">
        <v>218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5"/>
    </row>
    <row r="208" spans="1:13" x14ac:dyDescent="0.2">
      <c r="A208" s="9">
        <v>1</v>
      </c>
      <c r="B208" s="10" t="s">
        <v>96</v>
      </c>
      <c r="C208" s="9">
        <v>1974</v>
      </c>
      <c r="D208" s="9" t="s">
        <v>180</v>
      </c>
      <c r="E208" s="11">
        <v>5</v>
      </c>
      <c r="F208" s="9">
        <v>4</v>
      </c>
      <c r="G208" s="11" t="str">
        <f>IF(E208=1,"Sievietes",IF(E208=2,"Jaunieši",IF(E208=3,"Juniori",IF(E208=4,"Vīri",IF(E208=5,"Seniori I","Seniori II")))))</f>
        <v>Seniori I</v>
      </c>
      <c r="H208" s="11">
        <v>74</v>
      </c>
      <c r="I208" s="10" t="s">
        <v>59</v>
      </c>
      <c r="J208" s="12">
        <v>72.400000000000006</v>
      </c>
      <c r="K208" s="13">
        <f>ROUNDUP(IF(E208=1,J208/2,J208),0)</f>
        <v>73</v>
      </c>
      <c r="L208" s="9">
        <v>33</v>
      </c>
    </row>
    <row r="209" spans="1:13" x14ac:dyDescent="0.2">
      <c r="A209" s="9">
        <v>2</v>
      </c>
      <c r="B209" s="10" t="s">
        <v>73</v>
      </c>
      <c r="C209" s="9">
        <v>1974</v>
      </c>
      <c r="D209" s="9" t="s">
        <v>180</v>
      </c>
      <c r="E209" s="11">
        <v>5</v>
      </c>
      <c r="F209" s="9">
        <v>96</v>
      </c>
      <c r="G209" s="11" t="str">
        <f>IF(E209=1,"Sievietes",IF(E209=2,"Jaunieši",IF(E209=3,"Juniori",IF(E209=4,"Vīri",IF(E209=5,"Seniori I","Seniori II")))))</f>
        <v>Seniori I</v>
      </c>
      <c r="H209" s="11">
        <v>93</v>
      </c>
      <c r="I209" s="10" t="s">
        <v>63</v>
      </c>
      <c r="J209" s="15">
        <v>86.7</v>
      </c>
      <c r="K209" s="13">
        <f>ROUNDUP(IF(E209=1,J209/2,J209),0)</f>
        <v>87</v>
      </c>
      <c r="L209" s="14">
        <v>27</v>
      </c>
    </row>
    <row r="210" spans="1:13" x14ac:dyDescent="0.2">
      <c r="A210" s="9">
        <v>3</v>
      </c>
      <c r="B210" s="10" t="s">
        <v>149</v>
      </c>
      <c r="C210" s="9">
        <v>1974</v>
      </c>
      <c r="D210" s="9" t="s">
        <v>180</v>
      </c>
      <c r="E210" s="11">
        <v>5</v>
      </c>
      <c r="F210" s="9">
        <v>61</v>
      </c>
      <c r="G210" s="11" t="str">
        <f>IF(E210=1,"Sievietes",IF(E210=2,"Jaunieši",IF(E210=3,"Juniori",IF(E210=4,"Vīri",IF(E210=5,"Seniori I","Seniori II")))))</f>
        <v>Seniori I</v>
      </c>
      <c r="H210" s="11">
        <v>105</v>
      </c>
      <c r="I210" s="10" t="s">
        <v>56</v>
      </c>
      <c r="J210" s="12">
        <v>93.75</v>
      </c>
      <c r="K210" s="13">
        <f>ROUNDUP(IF(E210=1,J210/2,J210),0)</f>
        <v>94</v>
      </c>
      <c r="L210" s="9">
        <v>24</v>
      </c>
    </row>
    <row r="212" spans="1:13" x14ac:dyDescent="0.2">
      <c r="A212" s="31" t="s">
        <v>209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6"/>
    </row>
    <row r="213" spans="1:13" x14ac:dyDescent="0.2">
      <c r="A213" s="33" t="s">
        <v>217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5"/>
    </row>
    <row r="214" spans="1:13" x14ac:dyDescent="0.2">
      <c r="A214" s="9">
        <v>1</v>
      </c>
      <c r="B214" s="10" t="s">
        <v>193</v>
      </c>
      <c r="C214" s="9">
        <v>1959</v>
      </c>
      <c r="D214" s="9" t="s">
        <v>180</v>
      </c>
      <c r="E214" s="11">
        <v>6</v>
      </c>
      <c r="F214" s="9">
        <v>70</v>
      </c>
      <c r="G214" s="11" t="str">
        <f>IF(E214=1,"Sievietes",IF(E214=2,"Jaunieši",IF(E214=3,"Juniori",IF(E214=4,"Vīri",IF(E214=5,"Seniori I","Seniori II")))))</f>
        <v>Seniori II</v>
      </c>
      <c r="H214" s="11">
        <v>66</v>
      </c>
      <c r="I214" s="10" t="s">
        <v>196</v>
      </c>
      <c r="J214" s="12">
        <v>61.6</v>
      </c>
      <c r="K214" s="13">
        <f>ROUNDUP(IF(E214=1,J214/2,J214),0)</f>
        <v>62</v>
      </c>
      <c r="L214" s="9">
        <v>32</v>
      </c>
      <c r="M214" s="11">
        <f>IF(A214=0,0,IF(A214=1,12,IF(A214&gt;9,1,11-A214)))</f>
        <v>12</v>
      </c>
    </row>
    <row r="215" spans="1:13" x14ac:dyDescent="0.2">
      <c r="A215" s="9">
        <v>2</v>
      </c>
      <c r="B215" s="10" t="s">
        <v>163</v>
      </c>
      <c r="C215" s="9">
        <v>1963</v>
      </c>
      <c r="D215" s="9" t="s">
        <v>180</v>
      </c>
      <c r="E215" s="11">
        <v>6</v>
      </c>
      <c r="F215" s="9">
        <v>140</v>
      </c>
      <c r="G215" s="11" t="str">
        <f>IF(E215=1,"Sievietes",IF(E215=2,"Jaunieši",IF(E215=3,"Juniori",IF(E215=4,"Vīri",IF(E215=5,"Seniori I","Seniori II")))))</f>
        <v>Seniori II</v>
      </c>
      <c r="H215" s="11">
        <v>66</v>
      </c>
      <c r="I215" s="10" t="s">
        <v>190</v>
      </c>
      <c r="J215" s="12">
        <v>57.15</v>
      </c>
      <c r="K215" s="13">
        <f>ROUNDUP(IF(E215=1,J215/2,J215),0)</f>
        <v>58</v>
      </c>
      <c r="L215" s="9">
        <v>13</v>
      </c>
      <c r="M215" s="11">
        <f>IF(A215=0,0,IF(A215=1,12,IF(A215&gt;9,1,11-A215)))</f>
        <v>9</v>
      </c>
    </row>
    <row r="216" spans="1:13" x14ac:dyDescent="0.2">
      <c r="A216" s="33" t="s">
        <v>212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5"/>
    </row>
    <row r="217" spans="1:13" x14ac:dyDescent="0.2">
      <c r="A217" s="9">
        <v>1</v>
      </c>
      <c r="B217" s="10" t="s">
        <v>131</v>
      </c>
      <c r="C217" s="9">
        <v>1962</v>
      </c>
      <c r="D217" s="9" t="s">
        <v>180</v>
      </c>
      <c r="E217" s="11">
        <v>6</v>
      </c>
      <c r="F217" s="9">
        <v>100</v>
      </c>
      <c r="G217" s="11" t="str">
        <f>IF(E217=1,"Sievietes",IF(E217=2,"Jaunieši",IF(E217=3,"Juniori",IF(E217=4,"Vīri",IF(E217=5,"Seniori I","Seniori II")))))</f>
        <v>Seniori II</v>
      </c>
      <c r="H217" s="11">
        <v>74</v>
      </c>
      <c r="I217" s="10" t="s">
        <v>63</v>
      </c>
      <c r="J217" s="12">
        <v>71.650000000000006</v>
      </c>
      <c r="K217" s="13">
        <f>ROUNDUP(IF(E217=1,J217/2,J217),0)</f>
        <v>72</v>
      </c>
      <c r="L217" s="9">
        <v>23</v>
      </c>
      <c r="M217" s="11">
        <f>IF(A217=0,0,IF(A217=1,12,IF(A217&gt;9,1,11-A217)))</f>
        <v>12</v>
      </c>
    </row>
    <row r="218" spans="1:13" x14ac:dyDescent="0.2">
      <c r="A218" s="33" t="s">
        <v>213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5"/>
    </row>
    <row r="219" spans="1:13" x14ac:dyDescent="0.2">
      <c r="A219" s="9">
        <v>1</v>
      </c>
      <c r="B219" s="10" t="s">
        <v>175</v>
      </c>
      <c r="C219" s="9">
        <v>1962</v>
      </c>
      <c r="D219" s="9" t="s">
        <v>180</v>
      </c>
      <c r="E219" s="11">
        <v>6</v>
      </c>
      <c r="F219" s="9">
        <v>59</v>
      </c>
      <c r="G219" s="11" t="str">
        <f>IF(E219=1,"Sievietes",IF(E219=2,"Jaunieši",IF(E219=3,"Juniori",IF(E219=4,"Vīri",IF(E219=5,"Seniori I","Seniori II")))))</f>
        <v>Seniori II</v>
      </c>
      <c r="H219" s="11">
        <v>83</v>
      </c>
      <c r="I219" s="10" t="s">
        <v>182</v>
      </c>
      <c r="J219" s="12">
        <v>76.75</v>
      </c>
      <c r="K219" s="13">
        <f>ROUNDUP(IF(E219=1,J219/2,J219),0)</f>
        <v>77</v>
      </c>
      <c r="L219" s="9">
        <v>22</v>
      </c>
      <c r="M219" s="11">
        <f>IF(A219=0,0,IF(A219=1,12,IF(A219&gt;9,1,11-A219)))</f>
        <v>12</v>
      </c>
    </row>
    <row r="220" spans="1:13" x14ac:dyDescent="0.2">
      <c r="A220" s="9">
        <v>2</v>
      </c>
      <c r="B220" s="10" t="s">
        <v>117</v>
      </c>
      <c r="C220" s="9">
        <v>1949</v>
      </c>
      <c r="D220" s="9" t="s">
        <v>180</v>
      </c>
      <c r="E220" s="11">
        <v>6</v>
      </c>
      <c r="F220" s="9">
        <v>62</v>
      </c>
      <c r="G220" s="11" t="str">
        <f>IF(E220=1,"Sievietes",IF(E220=2,"Jaunieši",IF(E220=3,"Juniori",IF(E220=4,"Vīri",IF(E220=5,"Seniori I","Seniori II")))))</f>
        <v>Seniori II</v>
      </c>
      <c r="H220" s="11">
        <v>83</v>
      </c>
      <c r="I220" s="10" t="s">
        <v>55</v>
      </c>
      <c r="J220" s="12">
        <v>80.599999999999994</v>
      </c>
      <c r="K220" s="13">
        <f>ROUNDUP(IF(E220=1,J220/2,J220),0)</f>
        <v>81</v>
      </c>
      <c r="L220" s="9">
        <v>9</v>
      </c>
      <c r="M220" s="11">
        <f>IF(A220=0,0,IF(A220=1,12,IF(A220&gt;9,1,11-A220)))</f>
        <v>9</v>
      </c>
    </row>
    <row r="221" spans="1:13" x14ac:dyDescent="0.2">
      <c r="A221" s="33" t="s">
        <v>214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5"/>
    </row>
    <row r="222" spans="1:13" x14ac:dyDescent="0.2">
      <c r="A222" s="9">
        <v>1</v>
      </c>
      <c r="B222" s="10" t="s">
        <v>210</v>
      </c>
      <c r="C222" s="9">
        <v>1960</v>
      </c>
      <c r="D222" s="9" t="s">
        <v>180</v>
      </c>
      <c r="E222" s="11">
        <v>6</v>
      </c>
      <c r="F222" s="9">
        <v>-3</v>
      </c>
      <c r="G222" s="11" t="str">
        <f>IF(E222=1,"Sievietes",IF(E222=2,"Jaunieši",IF(E222=3,"Juniori",IF(E222=4,"Vīri",IF(E222=5,"Seniori I","Seniori II")))))</f>
        <v>Seniori II</v>
      </c>
      <c r="H222" s="11">
        <v>93</v>
      </c>
      <c r="I222" s="10" t="s">
        <v>54</v>
      </c>
      <c r="J222" s="12">
        <v>83.75</v>
      </c>
      <c r="K222" s="13">
        <f>ROUNDUP(IF(E222=1,J222/2,J222),0)</f>
        <v>84</v>
      </c>
      <c r="L222" s="9">
        <v>25</v>
      </c>
      <c r="M222" s="11">
        <f>IF(A222=0,0,IF(A222=1,12,IF(A222&gt;9,1,11-A222)))</f>
        <v>12</v>
      </c>
    </row>
    <row r="223" spans="1:13" x14ac:dyDescent="0.2">
      <c r="A223" s="9">
        <v>2</v>
      </c>
      <c r="B223" s="10" t="s">
        <v>71</v>
      </c>
      <c r="C223" s="9">
        <v>1963</v>
      </c>
      <c r="D223" s="9" t="s">
        <v>180</v>
      </c>
      <c r="E223" s="11">
        <v>6</v>
      </c>
      <c r="F223" s="9">
        <v>63</v>
      </c>
      <c r="G223" s="11" t="str">
        <f>IF(E223=1,"Sievietes",IF(E223=2,"Jaunieši",IF(E223=3,"Juniori",IF(E223=4,"Vīri",IF(E223=5,"Seniori I","Seniori II")))))</f>
        <v>Seniori II</v>
      </c>
      <c r="H223" s="11">
        <v>93</v>
      </c>
      <c r="I223" s="10" t="s">
        <v>65</v>
      </c>
      <c r="J223" s="12">
        <v>85.2</v>
      </c>
      <c r="K223" s="13">
        <f>ROUNDUP(IF(E223=1,J223/2,J223),0)</f>
        <v>86</v>
      </c>
      <c r="L223" s="14">
        <v>22</v>
      </c>
      <c r="M223" s="11">
        <f>IF(A223=0,0,IF(A223=1,12,IF(A223&gt;9,1,11-A223)))</f>
        <v>9</v>
      </c>
    </row>
    <row r="224" spans="1:13" x14ac:dyDescent="0.2">
      <c r="A224" s="9">
        <v>3</v>
      </c>
      <c r="B224" s="10" t="s">
        <v>89</v>
      </c>
      <c r="C224" s="9">
        <v>1961</v>
      </c>
      <c r="D224" s="9" t="s">
        <v>180</v>
      </c>
      <c r="E224" s="11">
        <v>6</v>
      </c>
      <c r="F224" s="9">
        <v>2</v>
      </c>
      <c r="G224" s="11" t="str">
        <f>IF(E224=1,"Sievietes",IF(E224=2,"Jaunieši",IF(E224=3,"Juniori",IF(E224=4,"Vīri",IF(E224=5,"Seniori I","Seniori II")))))</f>
        <v>Seniori II</v>
      </c>
      <c r="H224" s="11">
        <v>93</v>
      </c>
      <c r="I224" s="10" t="s">
        <v>63</v>
      </c>
      <c r="J224" s="12">
        <v>89.05</v>
      </c>
      <c r="K224" s="13">
        <f>ROUNDUP(IF(E224=1,J224/2,J224),0)</f>
        <v>90</v>
      </c>
      <c r="L224" s="14">
        <v>20</v>
      </c>
      <c r="M224" s="11">
        <f>IF(A224=0,0,IF(A224=1,12,IF(A224&gt;9,1,11-A224)))</f>
        <v>8</v>
      </c>
    </row>
    <row r="225" spans="1:13" x14ac:dyDescent="0.2">
      <c r="A225" s="9">
        <v>4</v>
      </c>
      <c r="B225" s="10" t="s">
        <v>120</v>
      </c>
      <c r="C225" s="9">
        <v>1959</v>
      </c>
      <c r="D225" s="9" t="s">
        <v>180</v>
      </c>
      <c r="E225" s="11">
        <v>6</v>
      </c>
      <c r="F225" s="9">
        <v>60</v>
      </c>
      <c r="G225" s="11" t="str">
        <f>IF(E225=1,"Sievietes",IF(E225=2,"Jaunieši",IF(E225=3,"Juniori",IF(E225=4,"Vīri",IF(E225=5,"Seniori I","Seniori II")))))</f>
        <v>Seniori II</v>
      </c>
      <c r="H225" s="11">
        <v>93</v>
      </c>
      <c r="I225" s="10" t="s">
        <v>57</v>
      </c>
      <c r="J225" s="12">
        <v>90.8</v>
      </c>
      <c r="K225" s="13">
        <f>ROUNDUP(IF(E225=1,J225/2,J225),0)</f>
        <v>91</v>
      </c>
      <c r="L225" s="9">
        <v>16</v>
      </c>
      <c r="M225" s="11">
        <f>IF(A225=0,0,IF(A225=1,12,IF(A225&gt;9,1,11-A225)))</f>
        <v>7</v>
      </c>
    </row>
    <row r="226" spans="1:13" x14ac:dyDescent="0.2">
      <c r="A226" s="33" t="s">
        <v>215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5"/>
    </row>
    <row r="227" spans="1:13" x14ac:dyDescent="0.2">
      <c r="A227" s="9">
        <v>1</v>
      </c>
      <c r="B227" s="10" t="s">
        <v>176</v>
      </c>
      <c r="C227" s="9">
        <v>1953</v>
      </c>
      <c r="D227" s="9" t="s">
        <v>180</v>
      </c>
      <c r="E227" s="11">
        <v>6</v>
      </c>
      <c r="F227" s="9">
        <v>16</v>
      </c>
      <c r="G227" s="11" t="str">
        <f>IF(E227=1,"Sievietes",IF(E227=2,"Jaunieši",IF(E227=3,"Juniori",IF(E227=4,"Vīri",IF(E227=5,"Seniori I","Seniori II")))))</f>
        <v>Seniori II</v>
      </c>
      <c r="H227" s="11">
        <v>105</v>
      </c>
      <c r="I227" s="10" t="s">
        <v>64</v>
      </c>
      <c r="J227" s="12">
        <v>93.95</v>
      </c>
      <c r="K227" s="13">
        <f>ROUNDUP(IF(E227=1,J227/2,J227),0)</f>
        <v>94</v>
      </c>
      <c r="L227" s="9">
        <v>18</v>
      </c>
      <c r="M227" s="11">
        <f>IF(A227=0,0,IF(A227=1,12,IF(A227&gt;9,1,11-A227)))</f>
        <v>12</v>
      </c>
    </row>
    <row r="228" spans="1:13" x14ac:dyDescent="0.2">
      <c r="A228" s="9">
        <v>2</v>
      </c>
      <c r="B228" s="10" t="s">
        <v>110</v>
      </c>
      <c r="C228" s="9">
        <v>1951</v>
      </c>
      <c r="D228" s="9" t="s">
        <v>180</v>
      </c>
      <c r="E228" s="11">
        <v>6</v>
      </c>
      <c r="F228" s="9">
        <v>114</v>
      </c>
      <c r="G228" s="11" t="str">
        <f>IF(E228=1,"Sievietes",IF(E228=2,"Jaunieši",IF(E228=3,"Juniori",IF(E228=4,"Vīri",IF(E228=5,"Seniori I","Seniori II")))))</f>
        <v>Seniori II</v>
      </c>
      <c r="H228" s="11">
        <v>105</v>
      </c>
      <c r="I228" s="10" t="s">
        <v>63</v>
      </c>
      <c r="J228" s="12">
        <v>100.9</v>
      </c>
      <c r="K228" s="13">
        <f>ROUNDUP(IF(E228=1,J228/2,J228),0)</f>
        <v>101</v>
      </c>
      <c r="L228" s="9">
        <v>10</v>
      </c>
      <c r="M228" s="11">
        <f>IF(A228=0,0,IF(A228=1,12,IF(A228&gt;9,1,11-A228)))</f>
        <v>9</v>
      </c>
    </row>
    <row r="229" spans="1:13" x14ac:dyDescent="0.2">
      <c r="A229" s="9">
        <v>3</v>
      </c>
      <c r="B229" s="10" t="s">
        <v>211</v>
      </c>
      <c r="C229" s="9">
        <v>1962</v>
      </c>
      <c r="D229" s="9" t="s">
        <v>180</v>
      </c>
      <c r="E229" s="11">
        <v>6</v>
      </c>
      <c r="F229" s="9">
        <v>-4</v>
      </c>
      <c r="G229" s="11" t="str">
        <f>IF(E229=1,"Sievietes",IF(E229=2,"Jaunieši",IF(E229=3,"Juniori",IF(E229=4,"Vīri",IF(E229=5,"Seniori I","Seniori II")))))</f>
        <v>Seniori II</v>
      </c>
      <c r="H229" s="11">
        <v>105</v>
      </c>
      <c r="I229" s="10" t="s">
        <v>197</v>
      </c>
      <c r="J229" s="12">
        <v>103.35</v>
      </c>
      <c r="K229" s="13">
        <f>ROUNDUP(IF(E229=1,J229/2,J229),0)</f>
        <v>104</v>
      </c>
      <c r="L229" s="9">
        <v>9</v>
      </c>
      <c r="M229" s="11">
        <f>IF(A229=0,0,IF(A229=1,12,IF(A229&gt;9,1,11-A229)))</f>
        <v>8</v>
      </c>
    </row>
    <row r="230" spans="1:13" x14ac:dyDescent="0.2">
      <c r="A230" s="9">
        <v>4</v>
      </c>
      <c r="B230" s="10" t="s">
        <v>179</v>
      </c>
      <c r="C230" s="9">
        <v>1952</v>
      </c>
      <c r="D230" s="9" t="s">
        <v>180</v>
      </c>
      <c r="E230" s="11">
        <v>6</v>
      </c>
      <c r="F230" s="9">
        <v>17</v>
      </c>
      <c r="G230" s="11" t="str">
        <f>IF(E230=1,"Sievietes",IF(E230=2,"Jaunieši",IF(E230=3,"Juniori",IF(E230=4,"Vīri",IF(E230=5,"Seniori I","Seniori II")))))</f>
        <v>Seniori II</v>
      </c>
      <c r="H230" s="11">
        <v>105</v>
      </c>
      <c r="I230" s="10" t="s">
        <v>55</v>
      </c>
      <c r="J230" s="12">
        <v>104.9</v>
      </c>
      <c r="K230" s="13">
        <f>ROUNDUP(IF(E230=1,J230/2,J230),0)</f>
        <v>105</v>
      </c>
      <c r="L230" s="9">
        <v>7</v>
      </c>
      <c r="M230" s="11">
        <f>IF(A230=0,0,IF(A230=1,12,IF(A230&gt;9,1,11-A230)))</f>
        <v>7</v>
      </c>
    </row>
    <row r="231" spans="1:13" x14ac:dyDescent="0.2">
      <c r="A231" s="9">
        <v>5</v>
      </c>
      <c r="B231" s="10" t="s">
        <v>178</v>
      </c>
      <c r="C231" s="9">
        <v>1960</v>
      </c>
      <c r="D231" s="9" t="s">
        <v>180</v>
      </c>
      <c r="E231" s="11">
        <v>6</v>
      </c>
      <c r="F231" s="9">
        <v>149</v>
      </c>
      <c r="G231" s="11" t="str">
        <f>IF(E231=1,"Sievietes",IF(E231=2,"Jaunieši",IF(E231=3,"Juniori",IF(E231=4,"Vīri",IF(E231=5,"Seniori I","Seniori II")))))</f>
        <v>Seniori II</v>
      </c>
      <c r="H231" s="11">
        <v>105</v>
      </c>
      <c r="I231" s="10" t="s">
        <v>56</v>
      </c>
      <c r="J231" s="12">
        <v>93.95</v>
      </c>
      <c r="K231" s="13">
        <f>ROUNDUP(IF(E231=1,J231/2,J231),0)</f>
        <v>94</v>
      </c>
      <c r="L231" s="9">
        <v>7</v>
      </c>
      <c r="M231" s="11">
        <f>IF(A231=0,0,IF(A231=1,12,IF(A231&gt;9,1,11-A231)))</f>
        <v>6</v>
      </c>
    </row>
    <row r="232" spans="1:13" x14ac:dyDescent="0.2">
      <c r="A232" s="33" t="s">
        <v>216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5"/>
    </row>
    <row r="233" spans="1:13" x14ac:dyDescent="0.2">
      <c r="A233" s="9">
        <v>1</v>
      </c>
      <c r="B233" s="10" t="s">
        <v>115</v>
      </c>
      <c r="C233" s="9">
        <v>1952</v>
      </c>
      <c r="D233" s="9" t="s">
        <v>180</v>
      </c>
      <c r="E233" s="11">
        <v>6</v>
      </c>
      <c r="F233" s="9">
        <v>50</v>
      </c>
      <c r="G233" s="11" t="str">
        <f>IF(E233=1,"Sievietes",IF(E233=2,"Jaunieši",IF(E233=3,"Juniori",IF(E233=4,"Vīri",IF(E233=5,"Seniori I","Seniori II")))))</f>
        <v>Seniori II</v>
      </c>
      <c r="H233" s="11" t="s">
        <v>14</v>
      </c>
      <c r="I233" s="10" t="s">
        <v>55</v>
      </c>
      <c r="J233" s="12">
        <v>107.3</v>
      </c>
      <c r="K233" s="13">
        <f>ROUNDUP(IF(E233=1,J233/2,J233),0)</f>
        <v>108</v>
      </c>
      <c r="L233" s="9">
        <v>12</v>
      </c>
      <c r="M233" s="11">
        <f>IF(A233=0,0,IF(A233=1,12,IF(A233&gt;9,1,11-A233)))</f>
        <v>12</v>
      </c>
    </row>
    <row r="234" spans="1:13" x14ac:dyDescent="0.2">
      <c r="A234" s="9">
        <v>2</v>
      </c>
      <c r="B234" s="10" t="s">
        <v>69</v>
      </c>
      <c r="C234" s="9">
        <v>1963</v>
      </c>
      <c r="D234" s="9" t="s">
        <v>180</v>
      </c>
      <c r="E234" s="11">
        <v>6</v>
      </c>
      <c r="F234" s="9">
        <v>126</v>
      </c>
      <c r="G234" s="11" t="str">
        <f>IF(E234=1,"Sievietes",IF(E234=2,"Jaunieši",IF(E234=3,"Juniori",IF(E234=4,"Vīri",IF(E234=5,"Seniori I","Seniori II")))))</f>
        <v>Seniori II</v>
      </c>
      <c r="H234" s="11" t="s">
        <v>14</v>
      </c>
      <c r="I234" s="10" t="s">
        <v>55</v>
      </c>
      <c r="J234" s="12">
        <v>111.8</v>
      </c>
      <c r="K234" s="13">
        <f>ROUNDUP(IF(E234=1,J234/2,J234),0)</f>
        <v>112</v>
      </c>
      <c r="L234" s="14">
        <v>12</v>
      </c>
      <c r="M234" s="11">
        <f>IF(A234=0,0,IF(A234=1,12,IF(A234&gt;9,1,11-A234)))</f>
        <v>9</v>
      </c>
    </row>
    <row r="235" spans="1:13" x14ac:dyDescent="0.2">
      <c r="A235" s="9">
        <v>3</v>
      </c>
      <c r="B235" s="10" t="s">
        <v>111</v>
      </c>
      <c r="C235" s="9">
        <v>1961</v>
      </c>
      <c r="D235" s="9" t="s">
        <v>180</v>
      </c>
      <c r="E235" s="11">
        <v>6</v>
      </c>
      <c r="F235" s="9">
        <v>47</v>
      </c>
      <c r="G235" s="11" t="str">
        <f>IF(E235=1,"Sievietes",IF(E235=2,"Jaunieši",IF(E235=3,"Juniori",IF(E235=4,"Vīri",IF(E235=5,"Seniori I","Seniori II")))))</f>
        <v>Seniori II</v>
      </c>
      <c r="H235" s="11" t="s">
        <v>14</v>
      </c>
      <c r="I235" s="10" t="s">
        <v>63</v>
      </c>
      <c r="J235" s="12">
        <v>121.9</v>
      </c>
      <c r="K235" s="13">
        <f>ROUNDUP(IF(E235=1,J235/2,J235),0)</f>
        <v>122</v>
      </c>
      <c r="L235" s="9">
        <v>5</v>
      </c>
      <c r="M235" s="11">
        <f>IF(A235=0,0,IF(A235=1,12,IF(A235&gt;9,1,11-A235)))</f>
        <v>8</v>
      </c>
    </row>
    <row r="237" spans="1:13" x14ac:dyDescent="0.2">
      <c r="A237" s="33" t="s">
        <v>218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5"/>
    </row>
    <row r="238" spans="1:13" x14ac:dyDescent="0.2">
      <c r="A238" s="9">
        <v>1</v>
      </c>
      <c r="B238" s="10" t="s">
        <v>193</v>
      </c>
      <c r="C238" s="9">
        <v>1959</v>
      </c>
      <c r="D238" s="9" t="s">
        <v>180</v>
      </c>
      <c r="E238" s="11">
        <v>6</v>
      </c>
      <c r="F238" s="9">
        <v>70</v>
      </c>
      <c r="G238" s="11" t="str">
        <f>IF(E238=1,"Sievietes",IF(E238=2,"Jaunieši",IF(E238=3,"Juniori",IF(E238=4,"Vīri",IF(E238=5,"Seniori I","Seniori II")))))</f>
        <v>Seniori II</v>
      </c>
      <c r="H238" s="11">
        <v>66</v>
      </c>
      <c r="I238" s="10" t="s">
        <v>196</v>
      </c>
      <c r="J238" s="12">
        <v>61.6</v>
      </c>
      <c r="K238" s="13">
        <f>ROUNDUP(IF(E238=1,J238/2,J238),0)</f>
        <v>62</v>
      </c>
      <c r="L238" s="9">
        <v>32</v>
      </c>
    </row>
    <row r="239" spans="1:13" x14ac:dyDescent="0.2">
      <c r="A239" s="9">
        <v>2</v>
      </c>
      <c r="B239" s="10" t="s">
        <v>210</v>
      </c>
      <c r="C239" s="9">
        <v>1960</v>
      </c>
      <c r="D239" s="9" t="s">
        <v>180</v>
      </c>
      <c r="E239" s="11">
        <v>6</v>
      </c>
      <c r="F239" s="9">
        <v>-3</v>
      </c>
      <c r="G239" s="11" t="str">
        <f>IF(E239=1,"Sievietes",IF(E239=2,"Jaunieši",IF(E239=3,"Juniori",IF(E239=4,"Vīri",IF(E239=5,"Seniori I","Seniori II")))))</f>
        <v>Seniori II</v>
      </c>
      <c r="H239" s="11">
        <v>93</v>
      </c>
      <c r="I239" s="10" t="s">
        <v>54</v>
      </c>
      <c r="J239" s="12">
        <v>83.75</v>
      </c>
      <c r="K239" s="13">
        <f>ROUNDUP(IF(E239=1,J239/2,J239),0)</f>
        <v>84</v>
      </c>
      <c r="L239" s="9">
        <v>25</v>
      </c>
    </row>
    <row r="240" spans="1:13" x14ac:dyDescent="0.2">
      <c r="A240" s="9">
        <v>3</v>
      </c>
      <c r="B240" s="10" t="s">
        <v>131</v>
      </c>
      <c r="C240" s="9">
        <v>1962</v>
      </c>
      <c r="D240" s="9" t="s">
        <v>180</v>
      </c>
      <c r="E240" s="11">
        <v>6</v>
      </c>
      <c r="F240" s="9">
        <v>100</v>
      </c>
      <c r="G240" s="11" t="str">
        <f>IF(E240=1,"Sievietes",IF(E240=2,"Jaunieši",IF(E240=3,"Juniori",IF(E240=4,"Vīri",IF(E240=5,"Seniori I","Seniori II")))))</f>
        <v>Seniori II</v>
      </c>
      <c r="H240" s="11">
        <v>74</v>
      </c>
      <c r="I240" s="10" t="s">
        <v>63</v>
      </c>
      <c r="J240" s="12">
        <v>71.650000000000006</v>
      </c>
      <c r="K240" s="13">
        <f>ROUNDUP(IF(E240=1,J240/2,J240),0)</f>
        <v>72</v>
      </c>
      <c r="L240" s="9">
        <v>23</v>
      </c>
    </row>
    <row r="242" spans="1:13" ht="12.75" customHeight="1" x14ac:dyDescent="0.2">
      <c r="A242" s="31" t="s">
        <v>230</v>
      </c>
      <c r="B242" s="32"/>
      <c r="C242" s="32"/>
      <c r="D242" s="32"/>
      <c r="E242" s="32"/>
    </row>
    <row r="243" spans="1:13" s="59" customFormat="1" ht="12.75" customHeight="1" x14ac:dyDescent="0.2">
      <c r="A243" s="55" t="s">
        <v>10</v>
      </c>
      <c r="B243" s="59" t="s">
        <v>1</v>
      </c>
      <c r="C243" s="59" t="s">
        <v>232</v>
      </c>
      <c r="D243" s="55" t="s">
        <v>233</v>
      </c>
      <c r="E243" s="19"/>
      <c r="F243" s="55"/>
      <c r="G243" s="58"/>
      <c r="H243" s="58"/>
      <c r="I243" s="55"/>
      <c r="J243" s="56"/>
      <c r="K243" s="57"/>
      <c r="L243" s="55"/>
      <c r="M243" s="58"/>
    </row>
    <row r="244" spans="1:13" x14ac:dyDescent="0.2">
      <c r="A244" s="9">
        <v>1</v>
      </c>
      <c r="B244" t="s">
        <v>56</v>
      </c>
      <c r="C244">
        <v>84</v>
      </c>
      <c r="D244" s="9">
        <v>219</v>
      </c>
      <c r="E244" s="11"/>
      <c r="F244" s="9"/>
      <c r="G244" s="11"/>
      <c r="H244" s="11"/>
      <c r="L244" s="9"/>
    </row>
    <row r="245" spans="1:13" x14ac:dyDescent="0.2">
      <c r="A245" s="9">
        <v>2</v>
      </c>
      <c r="B245" t="s">
        <v>58</v>
      </c>
      <c r="C245">
        <v>84</v>
      </c>
      <c r="D245" s="9">
        <v>195</v>
      </c>
      <c r="E245" s="11"/>
      <c r="F245" s="9"/>
      <c r="G245" s="11"/>
      <c r="H245" s="11"/>
      <c r="L245" s="9"/>
    </row>
    <row r="246" spans="1:13" x14ac:dyDescent="0.2">
      <c r="A246" s="9">
        <v>3</v>
      </c>
      <c r="B246" t="s">
        <v>63</v>
      </c>
      <c r="C246">
        <v>82</v>
      </c>
      <c r="D246" s="9"/>
      <c r="E246" s="11"/>
      <c r="F246" s="9"/>
      <c r="G246" s="11"/>
      <c r="H246" s="11"/>
      <c r="L246" s="9"/>
    </row>
    <row r="247" spans="1:13" x14ac:dyDescent="0.2">
      <c r="A247" s="9">
        <v>4</v>
      </c>
      <c r="B247" t="s">
        <v>57</v>
      </c>
      <c r="C247">
        <v>80</v>
      </c>
      <c r="D247" s="9"/>
      <c r="E247" s="11"/>
      <c r="F247" s="9"/>
      <c r="G247" s="11"/>
      <c r="H247" s="11"/>
      <c r="L247" s="9"/>
    </row>
    <row r="248" spans="1:13" x14ac:dyDescent="0.2">
      <c r="A248" s="9">
        <v>5</v>
      </c>
      <c r="B248" t="s">
        <v>55</v>
      </c>
      <c r="C248">
        <v>78</v>
      </c>
      <c r="D248" s="9"/>
      <c r="E248" s="11"/>
      <c r="F248" s="9"/>
      <c r="G248" s="11"/>
      <c r="H248" s="11"/>
      <c r="L248" s="9"/>
    </row>
    <row r="249" spans="1:13" x14ac:dyDescent="0.2">
      <c r="A249" s="9">
        <v>6</v>
      </c>
      <c r="B249" t="s">
        <v>54</v>
      </c>
      <c r="C249">
        <v>64</v>
      </c>
      <c r="D249" s="9"/>
      <c r="E249" s="11"/>
      <c r="F249" s="9"/>
      <c r="G249" s="11"/>
      <c r="H249" s="11"/>
      <c r="L249" s="9"/>
    </row>
    <row r="250" spans="1:13" x14ac:dyDescent="0.2">
      <c r="A250" s="9">
        <v>7</v>
      </c>
      <c r="B250" t="s">
        <v>64</v>
      </c>
      <c r="C250">
        <v>55</v>
      </c>
      <c r="D250" s="9"/>
      <c r="E250" s="11"/>
      <c r="F250" s="9"/>
      <c r="G250" s="11"/>
      <c r="H250" s="11"/>
      <c r="L250" s="9"/>
    </row>
    <row r="251" spans="1:13" x14ac:dyDescent="0.2">
      <c r="A251" s="9">
        <v>8</v>
      </c>
      <c r="B251" t="s">
        <v>197</v>
      </c>
      <c r="C251">
        <v>53</v>
      </c>
      <c r="D251" s="9"/>
      <c r="E251" s="11"/>
      <c r="F251" s="9"/>
      <c r="G251" s="11"/>
      <c r="H251" s="11"/>
      <c r="L251" s="9"/>
    </row>
    <row r="252" spans="1:13" x14ac:dyDescent="0.2">
      <c r="A252" s="9">
        <v>9</v>
      </c>
      <c r="B252" t="s">
        <v>65</v>
      </c>
      <c r="C252">
        <v>49</v>
      </c>
      <c r="D252" s="9"/>
      <c r="E252" s="11"/>
      <c r="F252" s="9"/>
      <c r="G252" s="11"/>
      <c r="H252" s="11"/>
      <c r="L252" s="9"/>
    </row>
    <row r="253" spans="1:13" x14ac:dyDescent="0.2">
      <c r="A253" s="9">
        <v>10</v>
      </c>
      <c r="B253" t="s">
        <v>66</v>
      </c>
      <c r="C253">
        <v>42</v>
      </c>
      <c r="D253" s="9"/>
      <c r="E253" s="11"/>
      <c r="F253" s="9"/>
      <c r="G253" s="11"/>
      <c r="H253" s="11"/>
      <c r="L253" s="9"/>
    </row>
    <row r="254" spans="1:13" x14ac:dyDescent="0.2">
      <c r="A254" s="9">
        <v>11</v>
      </c>
      <c r="B254" t="s">
        <v>196</v>
      </c>
      <c r="C254">
        <v>33</v>
      </c>
      <c r="D254" s="9"/>
      <c r="E254" s="11"/>
      <c r="F254" s="9"/>
      <c r="G254" s="11"/>
      <c r="H254" s="11"/>
      <c r="L254" s="9"/>
    </row>
    <row r="255" spans="1:13" x14ac:dyDescent="0.2">
      <c r="A255" s="9">
        <v>12</v>
      </c>
      <c r="B255" t="s">
        <v>182</v>
      </c>
      <c r="C255">
        <v>31</v>
      </c>
      <c r="D255" s="9"/>
      <c r="E255" s="11"/>
      <c r="F255" s="9"/>
      <c r="G255" s="11"/>
      <c r="H255" s="11"/>
      <c r="L255" s="9"/>
    </row>
    <row r="256" spans="1:13" x14ac:dyDescent="0.2">
      <c r="A256" s="9">
        <v>13</v>
      </c>
      <c r="B256" t="s">
        <v>189</v>
      </c>
      <c r="C256">
        <v>30</v>
      </c>
      <c r="D256" s="9"/>
      <c r="E256" s="11"/>
      <c r="F256" s="9"/>
      <c r="G256" s="11"/>
      <c r="H256" s="11"/>
      <c r="L256" s="9"/>
    </row>
    <row r="257" spans="1:13" x14ac:dyDescent="0.2">
      <c r="A257" s="9">
        <v>14</v>
      </c>
      <c r="B257" t="s">
        <v>187</v>
      </c>
      <c r="C257">
        <v>26</v>
      </c>
      <c r="D257" s="9"/>
      <c r="E257" s="11"/>
      <c r="F257" s="9"/>
      <c r="G257" s="11"/>
      <c r="H257" s="11"/>
      <c r="L257" s="9"/>
    </row>
    <row r="258" spans="1:13" x14ac:dyDescent="0.2">
      <c r="A258" s="9">
        <v>15</v>
      </c>
      <c r="B258" t="s">
        <v>59</v>
      </c>
      <c r="C258">
        <v>22</v>
      </c>
    </row>
    <row r="259" spans="1:13" x14ac:dyDescent="0.2">
      <c r="A259" s="9">
        <v>16</v>
      </c>
      <c r="B259" t="s">
        <v>60</v>
      </c>
      <c r="C259">
        <v>22</v>
      </c>
    </row>
    <row r="260" spans="1:13" x14ac:dyDescent="0.2">
      <c r="A260" s="9">
        <v>17</v>
      </c>
      <c r="B260" t="s">
        <v>186</v>
      </c>
      <c r="C260">
        <v>22</v>
      </c>
    </row>
    <row r="261" spans="1:13" x14ac:dyDescent="0.2">
      <c r="A261" s="9">
        <v>18</v>
      </c>
      <c r="B261" t="s">
        <v>184</v>
      </c>
      <c r="C261">
        <v>14</v>
      </c>
    </row>
    <row r="262" spans="1:13" x14ac:dyDescent="0.2">
      <c r="A262" s="9">
        <v>19</v>
      </c>
      <c r="B262" t="s">
        <v>61</v>
      </c>
      <c r="C262">
        <v>13</v>
      </c>
    </row>
    <row r="263" spans="1:13" x14ac:dyDescent="0.2">
      <c r="A263" s="9">
        <v>20</v>
      </c>
      <c r="B263" t="s">
        <v>183</v>
      </c>
      <c r="C263">
        <v>12</v>
      </c>
    </row>
    <row r="264" spans="1:13" x14ac:dyDescent="0.2">
      <c r="A264" s="9">
        <v>21</v>
      </c>
      <c r="B264" t="s">
        <v>181</v>
      </c>
      <c r="C264">
        <v>12</v>
      </c>
    </row>
    <row r="265" spans="1:13" x14ac:dyDescent="0.2">
      <c r="A265" s="9">
        <v>22</v>
      </c>
      <c r="B265" t="s">
        <v>190</v>
      </c>
      <c r="C265">
        <v>9</v>
      </c>
    </row>
    <row r="266" spans="1:13" x14ac:dyDescent="0.2">
      <c r="A266" s="9">
        <v>23</v>
      </c>
      <c r="B266" t="s">
        <v>68</v>
      </c>
      <c r="C266">
        <v>8</v>
      </c>
    </row>
    <row r="267" spans="1:13" x14ac:dyDescent="0.2">
      <c r="A267" s="9">
        <v>24</v>
      </c>
      <c r="B267" t="s">
        <v>188</v>
      </c>
      <c r="C267">
        <v>8</v>
      </c>
    </row>
    <row r="268" spans="1:13" x14ac:dyDescent="0.2">
      <c r="A268" s="9">
        <v>25</v>
      </c>
      <c r="B268" t="s">
        <v>185</v>
      </c>
      <c r="C268">
        <v>7</v>
      </c>
    </row>
    <row r="269" spans="1:13" x14ac:dyDescent="0.2">
      <c r="A269" s="9">
        <v>26</v>
      </c>
      <c r="B269" t="s">
        <v>62</v>
      </c>
      <c r="C269">
        <v>5</v>
      </c>
    </row>
    <row r="271" spans="1:13" x14ac:dyDescent="0.2">
      <c r="A271" s="31" t="s">
        <v>231</v>
      </c>
      <c r="B271" s="32"/>
      <c r="C271" s="32"/>
      <c r="D271" s="32"/>
      <c r="E271" s="32"/>
    </row>
    <row r="272" spans="1:13" s="59" customFormat="1" ht="12.75" customHeight="1" x14ac:dyDescent="0.2">
      <c r="A272" s="55" t="s">
        <v>10</v>
      </c>
      <c r="B272" s="59" t="s">
        <v>1</v>
      </c>
      <c r="C272" s="59" t="s">
        <v>232</v>
      </c>
      <c r="D272" s="55" t="s">
        <v>233</v>
      </c>
      <c r="E272" s="19"/>
      <c r="F272" s="55"/>
      <c r="G272" s="58"/>
      <c r="H272" s="58"/>
      <c r="I272" s="55"/>
      <c r="J272" s="56"/>
      <c r="K272" s="57"/>
      <c r="L272" s="55"/>
      <c r="M272" s="58"/>
    </row>
    <row r="273" spans="1:4" x14ac:dyDescent="0.2">
      <c r="A273" s="9">
        <v>1</v>
      </c>
      <c r="B273" t="s">
        <v>56</v>
      </c>
      <c r="C273">
        <v>84</v>
      </c>
      <c r="D273" s="9">
        <v>219</v>
      </c>
    </row>
    <row r="274" spans="1:4" x14ac:dyDescent="0.2">
      <c r="A274" s="9">
        <v>2</v>
      </c>
      <c r="B274" t="s">
        <v>58</v>
      </c>
      <c r="C274">
        <v>84</v>
      </c>
      <c r="D274" s="9">
        <v>195</v>
      </c>
    </row>
    <row r="275" spans="1:4" x14ac:dyDescent="0.2">
      <c r="A275" s="9">
        <v>3</v>
      </c>
      <c r="B275" t="s">
        <v>63</v>
      </c>
      <c r="C275">
        <v>82</v>
      </c>
    </row>
    <row r="276" spans="1:4" x14ac:dyDescent="0.2">
      <c r="A276" s="9">
        <v>4</v>
      </c>
      <c r="B276" t="s">
        <v>57</v>
      </c>
      <c r="C276">
        <v>80</v>
      </c>
    </row>
    <row r="277" spans="1:4" x14ac:dyDescent="0.2">
      <c r="A277" s="9">
        <v>5</v>
      </c>
      <c r="B277" t="s">
        <v>55</v>
      </c>
      <c r="C277">
        <v>78</v>
      </c>
    </row>
    <row r="278" spans="1:4" x14ac:dyDescent="0.2">
      <c r="A278" s="9">
        <v>6</v>
      </c>
      <c r="B278" t="s">
        <v>54</v>
      </c>
      <c r="C278">
        <v>64</v>
      </c>
    </row>
    <row r="279" spans="1:4" x14ac:dyDescent="0.2">
      <c r="A279" s="9">
        <v>7</v>
      </c>
      <c r="B279" t="s">
        <v>64</v>
      </c>
      <c r="C279">
        <v>61</v>
      </c>
    </row>
    <row r="280" spans="1:4" x14ac:dyDescent="0.2">
      <c r="A280" s="9">
        <v>8</v>
      </c>
      <c r="B280" t="s">
        <v>197</v>
      </c>
      <c r="C280">
        <v>53</v>
      </c>
    </row>
    <row r="281" spans="1:4" x14ac:dyDescent="0.2">
      <c r="A281" s="9">
        <v>9</v>
      </c>
      <c r="B281" t="s">
        <v>65</v>
      </c>
      <c r="C281">
        <v>49</v>
      </c>
    </row>
    <row r="282" spans="1:4" x14ac:dyDescent="0.2">
      <c r="A282" s="9">
        <v>10</v>
      </c>
      <c r="B282" t="s">
        <v>66</v>
      </c>
      <c r="C282">
        <v>42</v>
      </c>
    </row>
    <row r="283" spans="1:4" x14ac:dyDescent="0.2">
      <c r="A283" s="9">
        <v>11</v>
      </c>
      <c r="B283" t="s">
        <v>196</v>
      </c>
      <c r="C283">
        <v>33</v>
      </c>
    </row>
    <row r="284" spans="1:4" x14ac:dyDescent="0.2">
      <c r="A284" s="9">
        <v>12</v>
      </c>
      <c r="B284" t="s">
        <v>182</v>
      </c>
      <c r="C284">
        <v>31</v>
      </c>
    </row>
    <row r="285" spans="1:4" x14ac:dyDescent="0.2">
      <c r="A285" s="9">
        <v>13</v>
      </c>
      <c r="B285" t="s">
        <v>189</v>
      </c>
      <c r="C285">
        <v>30</v>
      </c>
    </row>
    <row r="286" spans="1:4" x14ac:dyDescent="0.2">
      <c r="A286" s="9">
        <v>14</v>
      </c>
      <c r="B286" t="s">
        <v>187</v>
      </c>
      <c r="C286">
        <v>26</v>
      </c>
    </row>
    <row r="287" spans="1:4" x14ac:dyDescent="0.2">
      <c r="A287" s="9">
        <v>15</v>
      </c>
      <c r="B287" t="s">
        <v>59</v>
      </c>
      <c r="C287">
        <v>22</v>
      </c>
    </row>
    <row r="288" spans="1:4" x14ac:dyDescent="0.2">
      <c r="A288" s="9">
        <v>16</v>
      </c>
      <c r="B288" t="s">
        <v>60</v>
      </c>
      <c r="C288">
        <v>22</v>
      </c>
    </row>
    <row r="289" spans="1:3" x14ac:dyDescent="0.2">
      <c r="A289" s="9">
        <v>17</v>
      </c>
      <c r="B289" t="s">
        <v>186</v>
      </c>
      <c r="C289">
        <v>22</v>
      </c>
    </row>
    <row r="290" spans="1:3" x14ac:dyDescent="0.2">
      <c r="A290" s="9">
        <v>18</v>
      </c>
      <c r="B290" t="s">
        <v>184</v>
      </c>
      <c r="C290">
        <v>14</v>
      </c>
    </row>
    <row r="291" spans="1:3" x14ac:dyDescent="0.2">
      <c r="A291" s="9">
        <v>19</v>
      </c>
      <c r="B291" t="s">
        <v>61</v>
      </c>
      <c r="C291">
        <v>13</v>
      </c>
    </row>
    <row r="292" spans="1:3" x14ac:dyDescent="0.2">
      <c r="A292" s="9">
        <v>20</v>
      </c>
      <c r="B292" t="s">
        <v>183</v>
      </c>
      <c r="C292">
        <v>12</v>
      </c>
    </row>
    <row r="293" spans="1:3" x14ac:dyDescent="0.2">
      <c r="A293" s="9">
        <v>21</v>
      </c>
      <c r="B293" t="s">
        <v>181</v>
      </c>
      <c r="C293">
        <v>12</v>
      </c>
    </row>
    <row r="294" spans="1:3" x14ac:dyDescent="0.2">
      <c r="A294" s="9">
        <v>22</v>
      </c>
      <c r="B294" t="s">
        <v>190</v>
      </c>
      <c r="C294">
        <v>9</v>
      </c>
    </row>
    <row r="295" spans="1:3" x14ac:dyDescent="0.2">
      <c r="A295" s="9">
        <v>23</v>
      </c>
      <c r="B295" t="s">
        <v>68</v>
      </c>
      <c r="C295">
        <v>8</v>
      </c>
    </row>
    <row r="296" spans="1:3" x14ac:dyDescent="0.2">
      <c r="A296" s="9">
        <v>24</v>
      </c>
      <c r="B296" t="s">
        <v>188</v>
      </c>
      <c r="C296">
        <v>8</v>
      </c>
    </row>
    <row r="297" spans="1:3" x14ac:dyDescent="0.2">
      <c r="A297" s="9">
        <v>25</v>
      </c>
      <c r="B297" t="s">
        <v>185</v>
      </c>
      <c r="C297">
        <v>7</v>
      </c>
    </row>
    <row r="298" spans="1:3" x14ac:dyDescent="0.2">
      <c r="A298" s="9">
        <v>26</v>
      </c>
      <c r="B298" t="s">
        <v>62</v>
      </c>
      <c r="C298">
        <v>5</v>
      </c>
    </row>
  </sheetData>
  <mergeCells count="58">
    <mergeCell ref="A242:E242"/>
    <mergeCell ref="A271:E271"/>
    <mergeCell ref="O6:P6"/>
    <mergeCell ref="O15:P15"/>
    <mergeCell ref="A86:M86"/>
    <mergeCell ref="A90:M90"/>
    <mergeCell ref="A95:M95"/>
    <mergeCell ref="A101:M101"/>
    <mergeCell ref="A104:M104"/>
    <mergeCell ref="A109:M109"/>
    <mergeCell ref="A70:M70"/>
    <mergeCell ref="A72:M72"/>
    <mergeCell ref="A74:M74"/>
    <mergeCell ref="A77:M77"/>
    <mergeCell ref="A82:M82"/>
    <mergeCell ref="A83:M83"/>
    <mergeCell ref="A51:M51"/>
    <mergeCell ref="A52:M52"/>
    <mergeCell ref="A54:M54"/>
    <mergeCell ref="A59:M59"/>
    <mergeCell ref="A65:M65"/>
    <mergeCell ref="A68:M68"/>
    <mergeCell ref="A129:M129"/>
    <mergeCell ref="A137:M137"/>
    <mergeCell ref="A153:M153"/>
    <mergeCell ref="A163:M163"/>
    <mergeCell ref="A170:M170"/>
    <mergeCell ref="A176:M176"/>
    <mergeCell ref="A232:M232"/>
    <mergeCell ref="A237:M237"/>
    <mergeCell ref="A114:M114"/>
    <mergeCell ref="A115:M115"/>
    <mergeCell ref="A118:M118"/>
    <mergeCell ref="A121:M121"/>
    <mergeCell ref="A212:M212"/>
    <mergeCell ref="A213:M213"/>
    <mergeCell ref="A216:M216"/>
    <mergeCell ref="A218:M218"/>
    <mergeCell ref="A221:M221"/>
    <mergeCell ref="A226:M226"/>
    <mergeCell ref="A182:M182"/>
    <mergeCell ref="A187:M187"/>
    <mergeCell ref="A190:M190"/>
    <mergeCell ref="A195:M195"/>
    <mergeCell ref="A200:M200"/>
    <mergeCell ref="A207:M207"/>
    <mergeCell ref="A14:M14"/>
    <mergeCell ref="A18:M18"/>
    <mergeCell ref="A29:M29"/>
    <mergeCell ref="A38:M38"/>
    <mergeCell ref="A46:M46"/>
    <mergeCell ref="A181:M181"/>
    <mergeCell ref="A1:M1"/>
    <mergeCell ref="A2:M2"/>
    <mergeCell ref="A3:M3"/>
    <mergeCell ref="A4:M4"/>
    <mergeCell ref="A6:M6"/>
    <mergeCell ref="A7:M7"/>
  </mergeCells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Kruze</dc:creator>
  <cp:lastModifiedBy>Martins Kruze</cp:lastModifiedBy>
  <cp:lastPrinted>2015-05-30T14:01:56Z</cp:lastPrinted>
  <dcterms:created xsi:type="dcterms:W3CDTF">2015-05-25T10:33:32Z</dcterms:created>
  <dcterms:modified xsi:type="dcterms:W3CDTF">2015-05-30T22:16:04Z</dcterms:modified>
</cp:coreProperties>
</file>