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7" i="1" l="1"/>
  <c r="S7" i="1" s="1"/>
  <c r="M8" i="1"/>
  <c r="S8" i="1" s="1"/>
  <c r="M9" i="1"/>
  <c r="S9" i="1" s="1"/>
  <c r="M10" i="1"/>
  <c r="S10" i="1" s="1"/>
  <c r="M11" i="1"/>
  <c r="S11" i="1" s="1"/>
  <c r="M12" i="1"/>
  <c r="S12" i="1" s="1"/>
  <c r="M13" i="1"/>
  <c r="S13" i="1" s="1"/>
  <c r="M14" i="1"/>
  <c r="S14" i="1" s="1"/>
  <c r="M15" i="1"/>
  <c r="S15" i="1" s="1"/>
  <c r="M16" i="1"/>
  <c r="S16" i="1" s="1"/>
  <c r="Q33" i="1"/>
  <c r="Q32" i="1"/>
  <c r="Q31" i="1"/>
  <c r="I31" i="1"/>
  <c r="Q30" i="1"/>
  <c r="M30" i="1"/>
  <c r="I30" i="1"/>
  <c r="Q29" i="1"/>
  <c r="M29" i="1"/>
  <c r="I29" i="1"/>
  <c r="Q28" i="1"/>
  <c r="M28" i="1"/>
  <c r="I28" i="1"/>
  <c r="I19" i="1"/>
  <c r="M19" i="1"/>
  <c r="Q19" i="1"/>
  <c r="I20" i="1"/>
  <c r="M20" i="1"/>
  <c r="Q20" i="1"/>
  <c r="I21" i="1"/>
  <c r="M21" i="1"/>
  <c r="Q21" i="1"/>
  <c r="I22" i="1"/>
  <c r="M22" i="1"/>
  <c r="Q22" i="1"/>
  <c r="I23" i="1"/>
  <c r="M23" i="1"/>
  <c r="Q23" i="1"/>
  <c r="I24" i="1"/>
  <c r="M24" i="1"/>
  <c r="Q24" i="1"/>
  <c r="I25" i="1"/>
  <c r="M25" i="1"/>
  <c r="Q25" i="1"/>
  <c r="I26" i="1"/>
  <c r="M26" i="1"/>
  <c r="Q26" i="1"/>
  <c r="R20" i="1" l="1"/>
  <c r="S20" i="1" s="1"/>
  <c r="R28" i="1"/>
  <c r="S28" i="1" s="1"/>
  <c r="R26" i="1"/>
  <c r="S26" i="1" s="1"/>
  <c r="R21" i="1"/>
  <c r="S21" i="1" s="1"/>
  <c r="R23" i="1"/>
  <c r="S23" i="1" s="1"/>
  <c r="R33" i="1"/>
  <c r="S33" i="1" s="1"/>
  <c r="R31" i="1"/>
  <c r="S31" i="1" s="1"/>
  <c r="R25" i="1"/>
  <c r="S25" i="1" s="1"/>
  <c r="R24" i="1"/>
  <c r="S24" i="1" s="1"/>
  <c r="R32" i="1"/>
  <c r="S32" i="1" s="1"/>
  <c r="R30" i="1"/>
  <c r="S30" i="1" s="1"/>
  <c r="R19" i="1"/>
  <c r="S19" i="1" s="1"/>
  <c r="R29" i="1"/>
  <c r="S29" i="1" s="1"/>
  <c r="R22" i="1"/>
  <c r="S22" i="1" s="1"/>
  <c r="Q18" i="1"/>
  <c r="M18" i="1"/>
  <c r="I18" i="1"/>
  <c r="M6" i="1"/>
  <c r="S6" i="1" s="1"/>
  <c r="M5" i="1"/>
  <c r="S5" i="1" s="1"/>
  <c r="R18" i="1" l="1"/>
  <c r="S18" i="1" s="1"/>
</calcChain>
</file>

<file path=xl/sharedStrings.xml><?xml version="1.0" encoding="utf-8"?>
<sst xmlns="http://schemas.openxmlformats.org/spreadsheetml/2006/main" count="93" uniqueCount="67">
  <si>
    <t>Vārds, uzvārds</t>
  </si>
  <si>
    <t>Komanda</t>
  </si>
  <si>
    <t>Svars</t>
  </si>
  <si>
    <t>Koef.</t>
  </si>
  <si>
    <t>Punkti</t>
  </si>
  <si>
    <t>Vieta</t>
  </si>
  <si>
    <t>Info</t>
  </si>
  <si>
    <t>Tiesneši</t>
  </si>
  <si>
    <t>H. Bruņinieks</t>
  </si>
  <si>
    <t>Aigars Zommers</t>
  </si>
  <si>
    <t>Sekretārs</t>
  </si>
  <si>
    <t>Sievietes</t>
  </si>
  <si>
    <t>Vīrieši</t>
  </si>
  <si>
    <t>Dz. G.</t>
  </si>
  <si>
    <t>Dalībnieki</t>
  </si>
  <si>
    <t>DL1</t>
  </si>
  <si>
    <t>DL2</t>
  </si>
  <si>
    <t>DL3</t>
  </si>
  <si>
    <t>SQ1</t>
  </si>
  <si>
    <t>SQ2</t>
  </si>
  <si>
    <t>SQ3</t>
  </si>
  <si>
    <t>SQ MAX</t>
  </si>
  <si>
    <t>BP1</t>
  </si>
  <si>
    <t>BP2</t>
  </si>
  <si>
    <t>BP3</t>
  </si>
  <si>
    <t>DL MAX</t>
  </si>
  <si>
    <t>BP MAX</t>
  </si>
  <si>
    <t>Summa</t>
  </si>
  <si>
    <t>G. Karps</t>
  </si>
  <si>
    <t>G. Strazds</t>
  </si>
  <si>
    <t>Efekts</t>
  </si>
  <si>
    <t>Edijs Seleckis</t>
  </si>
  <si>
    <t>Artis Luste</t>
  </si>
  <si>
    <t>Raivis Aumeisters</t>
  </si>
  <si>
    <t>Kristaps Vinters</t>
  </si>
  <si>
    <t>Rūjiena</t>
  </si>
  <si>
    <t>Vjačeslavs Skvorcovs</t>
  </si>
  <si>
    <t>Andris Pružinskis</t>
  </si>
  <si>
    <t>Jānis Žēlastība</t>
  </si>
  <si>
    <t>Limbaži, 07.mar1998.</t>
  </si>
  <si>
    <t>Limbažu rajona 4. čempionāts pauerliftingā</t>
  </si>
  <si>
    <t>G. Pančenko</t>
  </si>
  <si>
    <t>E. Ziemelis</t>
  </si>
  <si>
    <t>Pusaudži</t>
  </si>
  <si>
    <t>Juniori</t>
  </si>
  <si>
    <t>Vīri</t>
  </si>
  <si>
    <t>Nauris Zeļenkovs</t>
  </si>
  <si>
    <t>Mārtiņš Garklāvs</t>
  </si>
  <si>
    <t>Agris Sondars</t>
  </si>
  <si>
    <t>Nils Liepiņš</t>
  </si>
  <si>
    <t>Gints Stallītis</t>
  </si>
  <si>
    <t>Raivo Kukainis</t>
  </si>
  <si>
    <t>Ivo Ozols</t>
  </si>
  <si>
    <t>Edgars Safonovs</t>
  </si>
  <si>
    <t>Jānis Timermanis</t>
  </si>
  <si>
    <t>Andri Onafrijčuks</t>
  </si>
  <si>
    <t>Juris Pašins</t>
  </si>
  <si>
    <t>Māri Maniks</t>
  </si>
  <si>
    <t>Vilzēni</t>
  </si>
  <si>
    <t>Andris Brīvulis</t>
  </si>
  <si>
    <t>Artis Lielbārdis</t>
  </si>
  <si>
    <t>Jurģis Rācenis</t>
  </si>
  <si>
    <t>Andris Siliņš</t>
  </si>
  <si>
    <t>-</t>
  </si>
  <si>
    <t>Arnolds Anžāns</t>
  </si>
  <si>
    <t>Vjadimirs Verešs</t>
  </si>
  <si>
    <t>Edgars Elksnis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</si>
</sst>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2" fontId="1" fillId="0" borderId="0" xfId="0" applyNumberFormat="1" applyFo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85" zoomScaleNormal="85" workbookViewId="0">
      <selection activeCell="U22" sqref="U22"/>
    </sheetView>
  </sheetViews>
  <sheetFormatPr defaultRowHeight="15" x14ac:dyDescent="0.25"/>
  <cols>
    <col min="1" max="1" width="19.7109375" style="1" bestFit="1" customWidth="1"/>
    <col min="2" max="2" width="6.7109375" style="1" bestFit="1" customWidth="1"/>
    <col min="3" max="3" width="12.28515625" style="1" bestFit="1" customWidth="1"/>
    <col min="4" max="4" width="5.7109375" style="1" bestFit="1" customWidth="1"/>
    <col min="5" max="5" width="6.7109375" style="1" bestFit="1" customWidth="1"/>
    <col min="6" max="6" width="6.42578125" style="1" bestFit="1" customWidth="1"/>
    <col min="7" max="7" width="7.7109375" style="1" bestFit="1" customWidth="1"/>
    <col min="8" max="8" width="6.42578125" style="1" bestFit="1" customWidth="1"/>
    <col min="9" max="9" width="9.28515625" style="1" bestFit="1" customWidth="1"/>
    <col min="10" max="12" width="6.42578125" style="1" bestFit="1" customWidth="1"/>
    <col min="13" max="13" width="9.28515625" style="1" bestFit="1" customWidth="1"/>
    <col min="14" max="16" width="6.42578125" style="1" bestFit="1" customWidth="1"/>
    <col min="17" max="17" width="9.42578125" style="1" bestFit="1" customWidth="1"/>
    <col min="18" max="18" width="7.28515625" style="1" bestFit="1" customWidth="1"/>
    <col min="19" max="19" width="6.7109375" style="1" bestFit="1" customWidth="1"/>
    <col min="20" max="20" width="5.5703125" style="1" bestFit="1" customWidth="1"/>
    <col min="21" max="21" width="9.140625" style="1"/>
    <col min="22" max="22" width="9" style="1" bestFit="1" customWidth="1"/>
    <col min="23" max="23" width="13.42578125" style="1" bestFit="1" customWidth="1"/>
    <col min="24" max="16384" width="9.140625" style="1"/>
  </cols>
  <sheetData>
    <row r="1" spans="1:23" s="2" customFormat="1" ht="18.75" x14ac:dyDescent="0.3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3" s="3" customFormat="1" ht="15.75" x14ac:dyDescent="0.2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3" x14ac:dyDescent="0.25">
      <c r="A3" s="1" t="s">
        <v>0</v>
      </c>
      <c r="B3" s="1" t="s">
        <v>13</v>
      </c>
      <c r="C3" s="1" t="s">
        <v>1</v>
      </c>
      <c r="D3" s="1" t="s">
        <v>2</v>
      </c>
      <c r="E3" s="1" t="s">
        <v>3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26</v>
      </c>
      <c r="N3" s="1" t="s">
        <v>15</v>
      </c>
      <c r="O3" s="1" t="s">
        <v>16</v>
      </c>
      <c r="P3" s="1" t="s">
        <v>17</v>
      </c>
      <c r="Q3" s="1" t="s">
        <v>25</v>
      </c>
      <c r="R3" s="1" t="s">
        <v>27</v>
      </c>
      <c r="S3" s="1" t="s">
        <v>4</v>
      </c>
      <c r="T3" s="1" t="s">
        <v>5</v>
      </c>
    </row>
    <row r="4" spans="1:23" x14ac:dyDescent="0.25">
      <c r="A4" s="10" t="s">
        <v>43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11" t="s">
        <v>14</v>
      </c>
      <c r="W4" s="11"/>
    </row>
    <row r="5" spans="1:23" x14ac:dyDescent="0.25">
      <c r="A5" s="6" t="s">
        <v>46</v>
      </c>
      <c r="B5" s="6"/>
      <c r="C5" s="1" t="s">
        <v>30</v>
      </c>
      <c r="D5" s="7">
        <v>56.6</v>
      </c>
      <c r="E5" s="8">
        <v>0.86460000000000004</v>
      </c>
      <c r="F5" s="7"/>
      <c r="G5" s="7"/>
      <c r="H5" s="7"/>
      <c r="I5" s="4"/>
      <c r="J5" s="7">
        <v>-57.5</v>
      </c>
      <c r="K5" s="7">
        <v>60</v>
      </c>
      <c r="L5" s="7">
        <v>62.5</v>
      </c>
      <c r="M5" s="4">
        <f t="shared" ref="M5:M6" si="0">MAX(J5:L5)</f>
        <v>62.5</v>
      </c>
      <c r="N5" s="7"/>
      <c r="O5" s="7"/>
      <c r="P5" s="7"/>
      <c r="Q5" s="4"/>
      <c r="R5" s="4"/>
      <c r="S5" s="9">
        <f>E5*M5</f>
        <v>54.037500000000001</v>
      </c>
      <c r="T5" s="6">
        <v>1</v>
      </c>
      <c r="V5" s="1" t="s">
        <v>12</v>
      </c>
      <c r="W5" s="1">
        <v>27</v>
      </c>
    </row>
    <row r="6" spans="1:23" x14ac:dyDescent="0.25">
      <c r="A6" s="6" t="s">
        <v>47</v>
      </c>
      <c r="B6" s="6"/>
      <c r="C6" s="1" t="s">
        <v>30</v>
      </c>
      <c r="D6" s="7">
        <v>49.8</v>
      </c>
      <c r="E6" s="8">
        <v>1.0014000000000001</v>
      </c>
      <c r="F6" s="7"/>
      <c r="G6" s="7"/>
      <c r="H6" s="7"/>
      <c r="I6" s="4"/>
      <c r="J6" s="7">
        <v>40</v>
      </c>
      <c r="K6" s="7">
        <v>-45</v>
      </c>
      <c r="L6" s="7">
        <v>47.5</v>
      </c>
      <c r="M6" s="4">
        <f t="shared" si="0"/>
        <v>47.5</v>
      </c>
      <c r="N6" s="7"/>
      <c r="O6" s="7"/>
      <c r="P6" s="7"/>
      <c r="Q6" s="4"/>
      <c r="R6" s="4"/>
      <c r="S6" s="9">
        <f t="shared" ref="S6:S16" si="1">E6*M6</f>
        <v>47.566500000000005</v>
      </c>
      <c r="T6" s="6">
        <v>2</v>
      </c>
      <c r="V6" s="1" t="s">
        <v>11</v>
      </c>
      <c r="W6" s="1">
        <v>0</v>
      </c>
    </row>
    <row r="7" spans="1:23" x14ac:dyDescent="0.25">
      <c r="A7" s="6" t="s">
        <v>48</v>
      </c>
      <c r="B7" s="6"/>
      <c r="C7" s="1" t="s">
        <v>30</v>
      </c>
      <c r="D7" s="7">
        <v>38.6</v>
      </c>
      <c r="E7" s="8">
        <v>1.3132999999999999</v>
      </c>
      <c r="F7" s="7"/>
      <c r="G7" s="7"/>
      <c r="H7" s="7"/>
      <c r="I7" s="4"/>
      <c r="J7" s="7">
        <v>32.5</v>
      </c>
      <c r="K7" s="7">
        <v>35</v>
      </c>
      <c r="L7" s="7">
        <v>-37.5</v>
      </c>
      <c r="M7" s="4">
        <f t="shared" ref="M7:M16" si="2">MAX(J7:L7)</f>
        <v>35</v>
      </c>
      <c r="N7" s="7"/>
      <c r="O7" s="7"/>
      <c r="P7" s="7"/>
      <c r="Q7" s="4"/>
      <c r="R7" s="4"/>
      <c r="S7" s="9">
        <f t="shared" si="1"/>
        <v>45.965499999999999</v>
      </c>
      <c r="T7" s="6">
        <v>3</v>
      </c>
      <c r="V7" s="11" t="s">
        <v>6</v>
      </c>
      <c r="W7" s="11"/>
    </row>
    <row r="8" spans="1:23" x14ac:dyDescent="0.25">
      <c r="A8" s="6" t="s">
        <v>49</v>
      </c>
      <c r="B8" s="6"/>
      <c r="C8" s="1" t="s">
        <v>30</v>
      </c>
      <c r="D8" s="7">
        <v>46.5</v>
      </c>
      <c r="E8" s="8">
        <v>1.0884</v>
      </c>
      <c r="F8" s="7"/>
      <c r="G8" s="7"/>
      <c r="H8" s="7"/>
      <c r="I8" s="4"/>
      <c r="J8" s="7">
        <v>-37.5</v>
      </c>
      <c r="K8" s="7">
        <v>37.5</v>
      </c>
      <c r="L8" s="7">
        <v>40</v>
      </c>
      <c r="M8" s="4">
        <f t="shared" si="2"/>
        <v>40</v>
      </c>
      <c r="N8" s="7"/>
      <c r="O8" s="7"/>
      <c r="P8" s="7"/>
      <c r="Q8" s="4"/>
      <c r="R8" s="4"/>
      <c r="S8" s="9">
        <f t="shared" si="1"/>
        <v>43.536000000000001</v>
      </c>
      <c r="T8" s="6">
        <v>4</v>
      </c>
      <c r="V8" s="1" t="s">
        <v>7</v>
      </c>
      <c r="W8" s="1" t="s">
        <v>8</v>
      </c>
    </row>
    <row r="9" spans="1:23" x14ac:dyDescent="0.25">
      <c r="A9" s="6" t="s">
        <v>50</v>
      </c>
      <c r="B9" s="6"/>
      <c r="C9" s="1" t="s">
        <v>35</v>
      </c>
      <c r="D9" s="7">
        <v>50.4</v>
      </c>
      <c r="E9" s="8">
        <v>0.98719999999999997</v>
      </c>
      <c r="F9" s="7"/>
      <c r="G9" s="7"/>
      <c r="H9" s="7"/>
      <c r="I9" s="4"/>
      <c r="J9" s="7">
        <v>37.5</v>
      </c>
      <c r="K9" s="7">
        <v>40</v>
      </c>
      <c r="L9" s="7">
        <v>42.5</v>
      </c>
      <c r="M9" s="4">
        <f t="shared" si="2"/>
        <v>42.5</v>
      </c>
      <c r="N9" s="7"/>
      <c r="O9" s="7"/>
      <c r="P9" s="7"/>
      <c r="Q9" s="4"/>
      <c r="R9" s="4"/>
      <c r="S9" s="9">
        <f t="shared" si="1"/>
        <v>41.955999999999996</v>
      </c>
      <c r="T9" s="6">
        <v>5</v>
      </c>
      <c r="W9" s="1" t="s">
        <v>41</v>
      </c>
    </row>
    <row r="10" spans="1:23" x14ac:dyDescent="0.25">
      <c r="A10" s="6" t="s">
        <v>51</v>
      </c>
      <c r="B10" s="6"/>
      <c r="C10" s="1" t="s">
        <v>35</v>
      </c>
      <c r="D10" s="7">
        <v>61.2</v>
      </c>
      <c r="E10" s="8">
        <v>0.79659999999999997</v>
      </c>
      <c r="F10" s="7"/>
      <c r="G10" s="7"/>
      <c r="H10" s="7"/>
      <c r="I10" s="4"/>
      <c r="J10" s="7">
        <v>-47.5</v>
      </c>
      <c r="K10" s="7">
        <v>-50</v>
      </c>
      <c r="L10" s="7">
        <v>50</v>
      </c>
      <c r="M10" s="4">
        <f t="shared" si="2"/>
        <v>50</v>
      </c>
      <c r="N10" s="7"/>
      <c r="O10" s="7"/>
      <c r="P10" s="7"/>
      <c r="Q10" s="4"/>
      <c r="R10" s="4"/>
      <c r="S10" s="9">
        <f t="shared" si="1"/>
        <v>39.83</v>
      </c>
      <c r="T10" s="6">
        <v>6</v>
      </c>
      <c r="W10" s="1" t="s">
        <v>28</v>
      </c>
    </row>
    <row r="11" spans="1:23" x14ac:dyDescent="0.25">
      <c r="A11" s="6" t="s">
        <v>52</v>
      </c>
      <c r="B11" s="6"/>
      <c r="C11" s="1" t="s">
        <v>35</v>
      </c>
      <c r="D11" s="7">
        <v>47.6</v>
      </c>
      <c r="E11" s="8">
        <v>1.0577000000000001</v>
      </c>
      <c r="F11" s="7"/>
      <c r="G11" s="7"/>
      <c r="H11" s="7"/>
      <c r="I11" s="4"/>
      <c r="J11" s="7">
        <v>-35</v>
      </c>
      <c r="K11" s="7">
        <v>35</v>
      </c>
      <c r="L11" s="7">
        <v>37.5</v>
      </c>
      <c r="M11" s="4">
        <f t="shared" si="2"/>
        <v>37.5</v>
      </c>
      <c r="N11" s="7"/>
      <c r="O11" s="7"/>
      <c r="P11" s="7"/>
      <c r="Q11" s="4"/>
      <c r="R11" s="4"/>
      <c r="S11" s="9">
        <f t="shared" si="1"/>
        <v>39.66375</v>
      </c>
      <c r="T11" s="6">
        <v>7</v>
      </c>
      <c r="W11" s="1" t="s">
        <v>42</v>
      </c>
    </row>
    <row r="12" spans="1:23" x14ac:dyDescent="0.25">
      <c r="A12" s="6" t="s">
        <v>53</v>
      </c>
      <c r="B12" s="6"/>
      <c r="C12" s="1" t="s">
        <v>58</v>
      </c>
      <c r="D12" s="7">
        <v>43.6</v>
      </c>
      <c r="E12" s="8">
        <v>1.1910000000000001</v>
      </c>
      <c r="F12" s="7"/>
      <c r="G12" s="7"/>
      <c r="H12" s="7"/>
      <c r="I12" s="4"/>
      <c r="J12" s="7">
        <v>25</v>
      </c>
      <c r="K12" s="7">
        <v>-30</v>
      </c>
      <c r="L12" s="7">
        <v>30</v>
      </c>
      <c r="M12" s="4">
        <f t="shared" si="2"/>
        <v>30</v>
      </c>
      <c r="N12" s="7"/>
      <c r="O12" s="7"/>
      <c r="P12" s="7"/>
      <c r="Q12" s="4"/>
      <c r="R12" s="4"/>
      <c r="S12" s="9">
        <f t="shared" si="1"/>
        <v>35.730000000000004</v>
      </c>
      <c r="T12" s="6">
        <v>8</v>
      </c>
      <c r="V12" s="1" t="s">
        <v>10</v>
      </c>
      <c r="W12" s="1" t="s">
        <v>29</v>
      </c>
    </row>
    <row r="13" spans="1:23" x14ac:dyDescent="0.25">
      <c r="A13" s="6" t="s">
        <v>54</v>
      </c>
      <c r="B13" s="6"/>
      <c r="C13" s="1" t="s">
        <v>58</v>
      </c>
      <c r="D13" s="7">
        <v>40.200000000000003</v>
      </c>
      <c r="E13" s="8">
        <v>1.3051999999999999</v>
      </c>
      <c r="F13" s="7"/>
      <c r="G13" s="7"/>
      <c r="H13" s="7"/>
      <c r="I13" s="4"/>
      <c r="J13" s="7">
        <v>-25</v>
      </c>
      <c r="K13" s="7">
        <v>-25</v>
      </c>
      <c r="L13" s="7">
        <v>25</v>
      </c>
      <c r="M13" s="4">
        <f t="shared" si="2"/>
        <v>25</v>
      </c>
      <c r="N13" s="7"/>
      <c r="O13" s="7"/>
      <c r="P13" s="7"/>
      <c r="Q13" s="4"/>
      <c r="R13" s="4"/>
      <c r="S13" s="9">
        <f t="shared" si="1"/>
        <v>32.629999999999995</v>
      </c>
      <c r="T13" s="6">
        <v>9</v>
      </c>
    </row>
    <row r="14" spans="1:23" x14ac:dyDescent="0.25">
      <c r="A14" s="6" t="s">
        <v>55</v>
      </c>
      <c r="B14" s="6"/>
      <c r="C14" s="1" t="s">
        <v>58</v>
      </c>
      <c r="D14" s="7">
        <v>46.6</v>
      </c>
      <c r="E14" s="8">
        <v>1.0855999999999999</v>
      </c>
      <c r="F14" s="7"/>
      <c r="G14" s="7"/>
      <c r="H14" s="7"/>
      <c r="I14" s="4"/>
      <c r="J14" s="7">
        <v>25</v>
      </c>
      <c r="K14" s="7">
        <v>-35</v>
      </c>
      <c r="L14" s="7">
        <v>-35</v>
      </c>
      <c r="M14" s="4">
        <f t="shared" si="2"/>
        <v>25</v>
      </c>
      <c r="N14" s="7"/>
      <c r="O14" s="7"/>
      <c r="P14" s="7"/>
      <c r="Q14" s="4"/>
      <c r="R14" s="4"/>
      <c r="S14" s="9">
        <f t="shared" si="1"/>
        <v>27.139999999999997</v>
      </c>
      <c r="T14" s="6">
        <v>10</v>
      </c>
    </row>
    <row r="15" spans="1:23" x14ac:dyDescent="0.25">
      <c r="A15" s="1" t="s">
        <v>56</v>
      </c>
      <c r="C15" s="1" t="s">
        <v>58</v>
      </c>
      <c r="D15" s="4">
        <v>59.4</v>
      </c>
      <c r="E15" s="5">
        <v>0.82130000000000003</v>
      </c>
      <c r="F15" s="4"/>
      <c r="G15" s="4"/>
      <c r="H15" s="4"/>
      <c r="I15" s="4"/>
      <c r="J15" s="4">
        <v>-25</v>
      </c>
      <c r="K15" s="4">
        <v>-25</v>
      </c>
      <c r="L15" s="4">
        <v>-25</v>
      </c>
      <c r="M15" s="4">
        <f t="shared" si="2"/>
        <v>-25</v>
      </c>
      <c r="N15" s="7"/>
      <c r="O15" s="7"/>
      <c r="P15" s="7"/>
      <c r="Q15" s="4"/>
      <c r="R15" s="4"/>
      <c r="S15" s="9">
        <f t="shared" si="1"/>
        <v>-20.532500000000002</v>
      </c>
      <c r="T15" s="6">
        <v>11</v>
      </c>
    </row>
    <row r="16" spans="1:23" x14ac:dyDescent="0.25">
      <c r="A16" s="6" t="s">
        <v>57</v>
      </c>
      <c r="B16" s="6"/>
      <c r="C16" s="1" t="s">
        <v>58</v>
      </c>
      <c r="D16" s="7">
        <v>38.6</v>
      </c>
      <c r="E16" s="8">
        <v>1.3132999999999999</v>
      </c>
      <c r="F16" s="7"/>
      <c r="G16" s="7"/>
      <c r="H16" s="7"/>
      <c r="I16" s="4"/>
      <c r="J16" s="7">
        <v>-25</v>
      </c>
      <c r="K16" s="7">
        <v>-30</v>
      </c>
      <c r="L16" s="7">
        <v>-30</v>
      </c>
      <c r="M16" s="4">
        <f t="shared" si="2"/>
        <v>-25</v>
      </c>
      <c r="N16" s="7"/>
      <c r="O16" s="7"/>
      <c r="P16" s="7"/>
      <c r="Q16" s="4"/>
      <c r="R16" s="4"/>
      <c r="S16" s="9">
        <f t="shared" si="1"/>
        <v>-32.832499999999996</v>
      </c>
      <c r="T16" s="6">
        <v>12</v>
      </c>
    </row>
    <row r="17" spans="1:20" x14ac:dyDescent="0.25">
      <c r="A17" s="10" t="s">
        <v>44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1" t="s">
        <v>31</v>
      </c>
      <c r="C18" s="1" t="s">
        <v>30</v>
      </c>
      <c r="D18" s="4">
        <v>71.8</v>
      </c>
      <c r="E18" s="5">
        <v>0.68220000000000003</v>
      </c>
      <c r="F18" s="4">
        <v>140</v>
      </c>
      <c r="G18" s="4">
        <v>150</v>
      </c>
      <c r="H18" s="4">
        <v>160</v>
      </c>
      <c r="I18" s="4">
        <f t="shared" ref="I18" si="3">MAX(F18:H18)</f>
        <v>160</v>
      </c>
      <c r="J18" s="4">
        <v>130</v>
      </c>
      <c r="K18" s="4">
        <v>140</v>
      </c>
      <c r="L18" s="4">
        <v>145</v>
      </c>
      <c r="M18" s="4">
        <f t="shared" ref="M18" si="4">MAX(J18:L18)</f>
        <v>145</v>
      </c>
      <c r="N18" s="4">
        <v>160</v>
      </c>
      <c r="O18" s="4">
        <v>175</v>
      </c>
      <c r="P18" s="4">
        <v>-185</v>
      </c>
      <c r="Q18" s="4">
        <f t="shared" ref="Q18" si="5">MAX(N18:P18)</f>
        <v>175</v>
      </c>
      <c r="R18" s="4">
        <f t="shared" ref="R18" si="6">I18+M18+Q18</f>
        <v>480</v>
      </c>
      <c r="S18" s="9">
        <f t="shared" ref="S18" si="7">E18*R18</f>
        <v>327.45600000000002</v>
      </c>
      <c r="T18" s="1">
        <v>1</v>
      </c>
    </row>
    <row r="19" spans="1:20" x14ac:dyDescent="0.25">
      <c r="A19" s="1" t="s">
        <v>33</v>
      </c>
      <c r="C19" s="1" t="s">
        <v>35</v>
      </c>
      <c r="D19" s="4">
        <v>61.4</v>
      </c>
      <c r="E19" s="5">
        <v>0.79400000000000004</v>
      </c>
      <c r="F19" s="4">
        <v>90</v>
      </c>
      <c r="G19" s="4">
        <v>100</v>
      </c>
      <c r="H19" s="4">
        <v>110</v>
      </c>
      <c r="I19" s="4">
        <f t="shared" ref="I19:I26" si="8">MAX(F19:H19)</f>
        <v>110</v>
      </c>
      <c r="J19" s="4">
        <v>75</v>
      </c>
      <c r="K19" s="4">
        <v>82.5</v>
      </c>
      <c r="L19" s="4">
        <v>-85</v>
      </c>
      <c r="M19" s="4">
        <f t="shared" ref="M19:M26" si="9">MAX(J19:L19)</f>
        <v>82.5</v>
      </c>
      <c r="N19" s="4">
        <v>130</v>
      </c>
      <c r="O19" s="4">
        <v>-140</v>
      </c>
      <c r="P19" s="4">
        <v>140</v>
      </c>
      <c r="Q19" s="4">
        <f t="shared" ref="Q19:Q26" si="10">MAX(N19:P19)</f>
        <v>140</v>
      </c>
      <c r="R19" s="4">
        <f t="shared" ref="R19:R26" si="11">I19+M19+Q19</f>
        <v>332.5</v>
      </c>
      <c r="S19" s="9">
        <f t="shared" ref="S19:S26" si="12">E19*R19</f>
        <v>264.005</v>
      </c>
      <c r="T19" s="1">
        <v>2</v>
      </c>
    </row>
    <row r="20" spans="1:20" x14ac:dyDescent="0.25">
      <c r="A20" s="1" t="s">
        <v>66</v>
      </c>
      <c r="C20" s="1" t="s">
        <v>30</v>
      </c>
      <c r="D20" s="4">
        <v>58</v>
      </c>
      <c r="E20" s="5">
        <v>0.84219999999999995</v>
      </c>
      <c r="F20" s="4">
        <v>85</v>
      </c>
      <c r="G20" s="4">
        <v>-90</v>
      </c>
      <c r="H20" s="4">
        <v>90</v>
      </c>
      <c r="I20" s="4">
        <f t="shared" si="8"/>
        <v>90</v>
      </c>
      <c r="J20" s="4">
        <v>-75</v>
      </c>
      <c r="K20" s="4">
        <v>-75</v>
      </c>
      <c r="L20" s="4">
        <v>75</v>
      </c>
      <c r="M20" s="4">
        <f t="shared" si="9"/>
        <v>75</v>
      </c>
      <c r="N20" s="4">
        <v>130</v>
      </c>
      <c r="O20" s="4">
        <v>135</v>
      </c>
      <c r="P20" s="4">
        <v>140</v>
      </c>
      <c r="Q20" s="4">
        <f t="shared" si="10"/>
        <v>140</v>
      </c>
      <c r="R20" s="4">
        <f t="shared" si="11"/>
        <v>305</v>
      </c>
      <c r="S20" s="9">
        <f t="shared" si="12"/>
        <v>256.87099999999998</v>
      </c>
      <c r="T20" s="1">
        <v>3</v>
      </c>
    </row>
    <row r="21" spans="1:20" x14ac:dyDescent="0.25">
      <c r="A21" s="1" t="s">
        <v>59</v>
      </c>
      <c r="C21" s="1" t="s">
        <v>35</v>
      </c>
      <c r="D21" s="4">
        <v>81.5</v>
      </c>
      <c r="E21" s="5">
        <v>0.62460000000000004</v>
      </c>
      <c r="F21" s="4">
        <v>120</v>
      </c>
      <c r="G21" s="4">
        <v>125</v>
      </c>
      <c r="H21" s="4">
        <v>130</v>
      </c>
      <c r="I21" s="4">
        <f t="shared" si="8"/>
        <v>130</v>
      </c>
      <c r="J21" s="4">
        <v>95</v>
      </c>
      <c r="K21" s="4">
        <v>-100</v>
      </c>
      <c r="L21" s="4">
        <v>100</v>
      </c>
      <c r="M21" s="4">
        <f t="shared" si="9"/>
        <v>100</v>
      </c>
      <c r="N21" s="4">
        <v>150</v>
      </c>
      <c r="O21" s="4">
        <v>160</v>
      </c>
      <c r="P21" s="4">
        <v>-167.5</v>
      </c>
      <c r="Q21" s="4">
        <f t="shared" si="10"/>
        <v>160</v>
      </c>
      <c r="R21" s="4">
        <f t="shared" si="11"/>
        <v>390</v>
      </c>
      <c r="S21" s="9">
        <f t="shared" si="12"/>
        <v>243.59400000000002</v>
      </c>
      <c r="T21" s="1">
        <v>4</v>
      </c>
    </row>
    <row r="22" spans="1:20" x14ac:dyDescent="0.25">
      <c r="A22" s="1" t="s">
        <v>38</v>
      </c>
      <c r="C22" s="1" t="s">
        <v>35</v>
      </c>
      <c r="D22" s="4">
        <v>93.3</v>
      </c>
      <c r="E22" s="5">
        <v>0.57340000000000002</v>
      </c>
      <c r="F22" s="4">
        <v>140</v>
      </c>
      <c r="G22" s="4">
        <v>145</v>
      </c>
      <c r="H22" s="4">
        <v>150</v>
      </c>
      <c r="I22" s="4">
        <f t="shared" si="8"/>
        <v>150</v>
      </c>
      <c r="J22" s="4">
        <v>-110</v>
      </c>
      <c r="K22" s="4">
        <v>110</v>
      </c>
      <c r="L22" s="4">
        <v>-115</v>
      </c>
      <c r="M22" s="4">
        <f t="shared" si="9"/>
        <v>110</v>
      </c>
      <c r="N22" s="4">
        <v>-150</v>
      </c>
      <c r="O22" s="4">
        <v>160</v>
      </c>
      <c r="P22" s="4">
        <v>-175</v>
      </c>
      <c r="Q22" s="4">
        <f t="shared" si="10"/>
        <v>160</v>
      </c>
      <c r="R22" s="4">
        <f t="shared" si="11"/>
        <v>420</v>
      </c>
      <c r="S22" s="9">
        <f t="shared" si="12"/>
        <v>240.828</v>
      </c>
      <c r="T22" s="1">
        <v>5</v>
      </c>
    </row>
    <row r="23" spans="1:20" x14ac:dyDescent="0.25">
      <c r="A23" s="1" t="s">
        <v>34</v>
      </c>
      <c r="C23" s="1" t="s">
        <v>30</v>
      </c>
      <c r="D23" s="4">
        <v>70.099999999999994</v>
      </c>
      <c r="E23" s="5">
        <v>0.70220000000000005</v>
      </c>
      <c r="F23" s="4">
        <v>95</v>
      </c>
      <c r="G23" s="4">
        <v>105</v>
      </c>
      <c r="H23" s="4">
        <v>115</v>
      </c>
      <c r="I23" s="4">
        <f t="shared" si="8"/>
        <v>115</v>
      </c>
      <c r="J23" s="4">
        <v>-80</v>
      </c>
      <c r="K23" s="4">
        <v>80</v>
      </c>
      <c r="L23" s="4">
        <v>82.5</v>
      </c>
      <c r="M23" s="4">
        <f t="shared" si="9"/>
        <v>82.5</v>
      </c>
      <c r="N23" s="4">
        <v>125</v>
      </c>
      <c r="O23" s="4">
        <v>130</v>
      </c>
      <c r="P23" s="4">
        <v>-135</v>
      </c>
      <c r="Q23" s="4">
        <f t="shared" si="10"/>
        <v>130</v>
      </c>
      <c r="R23" s="4">
        <f t="shared" si="11"/>
        <v>327.5</v>
      </c>
      <c r="S23" s="9">
        <f t="shared" si="12"/>
        <v>229.97050000000002</v>
      </c>
      <c r="T23" s="1">
        <v>6</v>
      </c>
    </row>
    <row r="24" spans="1:20" x14ac:dyDescent="0.25">
      <c r="A24" s="1" t="s">
        <v>60</v>
      </c>
      <c r="C24" s="1" t="s">
        <v>35</v>
      </c>
      <c r="D24" s="4">
        <v>74.599999999999994</v>
      </c>
      <c r="E24" s="5">
        <v>0.6673</v>
      </c>
      <c r="F24" s="4">
        <v>-90</v>
      </c>
      <c r="G24" s="4">
        <v>-90</v>
      </c>
      <c r="H24" s="4">
        <v>90</v>
      </c>
      <c r="I24" s="4">
        <f t="shared" si="8"/>
        <v>90</v>
      </c>
      <c r="J24" s="4">
        <v>65</v>
      </c>
      <c r="K24" s="4">
        <v>70</v>
      </c>
      <c r="L24" s="4">
        <v>-75</v>
      </c>
      <c r="M24" s="4">
        <f t="shared" si="9"/>
        <v>70</v>
      </c>
      <c r="N24" s="4">
        <v>125</v>
      </c>
      <c r="O24" s="4">
        <v>135</v>
      </c>
      <c r="P24" s="4">
        <v>140</v>
      </c>
      <c r="Q24" s="4">
        <f t="shared" si="10"/>
        <v>140</v>
      </c>
      <c r="R24" s="4">
        <f t="shared" si="11"/>
        <v>300</v>
      </c>
      <c r="S24" s="9">
        <f t="shared" si="12"/>
        <v>200.19</v>
      </c>
      <c r="T24" s="1">
        <v>7</v>
      </c>
    </row>
    <row r="25" spans="1:20" x14ac:dyDescent="0.25">
      <c r="A25" s="1" t="s">
        <v>61</v>
      </c>
      <c r="C25" s="1" t="s">
        <v>30</v>
      </c>
      <c r="D25" s="4">
        <v>54.8</v>
      </c>
      <c r="E25" s="5">
        <v>0.89610000000000001</v>
      </c>
      <c r="F25" s="4">
        <v>60</v>
      </c>
      <c r="G25" s="4">
        <v>-65</v>
      </c>
      <c r="H25" s="4">
        <v>65</v>
      </c>
      <c r="I25" s="4">
        <f t="shared" si="8"/>
        <v>65</v>
      </c>
      <c r="J25" s="4">
        <v>40</v>
      </c>
      <c r="K25" s="4">
        <v>-45</v>
      </c>
      <c r="L25" s="4">
        <v>-45</v>
      </c>
      <c r="M25" s="4">
        <f t="shared" si="9"/>
        <v>40</v>
      </c>
      <c r="N25" s="4">
        <v>75</v>
      </c>
      <c r="O25" s="4">
        <v>-85</v>
      </c>
      <c r="P25" s="4">
        <v>85</v>
      </c>
      <c r="Q25" s="4">
        <f t="shared" si="10"/>
        <v>85</v>
      </c>
      <c r="R25" s="4">
        <f t="shared" si="11"/>
        <v>190</v>
      </c>
      <c r="S25" s="9">
        <f t="shared" si="12"/>
        <v>170.25900000000001</v>
      </c>
      <c r="T25" s="1">
        <v>8</v>
      </c>
    </row>
    <row r="26" spans="1:20" x14ac:dyDescent="0.25">
      <c r="A26" s="1" t="s">
        <v>62</v>
      </c>
      <c r="C26" s="1" t="s">
        <v>30</v>
      </c>
      <c r="D26" s="4">
        <v>62.4</v>
      </c>
      <c r="E26" s="5">
        <v>0.78139999999999998</v>
      </c>
      <c r="F26" s="4">
        <v>-65</v>
      </c>
      <c r="G26" s="4">
        <v>65</v>
      </c>
      <c r="H26" s="4">
        <v>75</v>
      </c>
      <c r="I26" s="4">
        <f t="shared" si="8"/>
        <v>75</v>
      </c>
      <c r="J26" s="4">
        <v>40</v>
      </c>
      <c r="K26" s="4">
        <v>-50</v>
      </c>
      <c r="L26" s="4">
        <v>-50</v>
      </c>
      <c r="M26" s="4">
        <f t="shared" si="9"/>
        <v>40</v>
      </c>
      <c r="N26" s="4">
        <v>80</v>
      </c>
      <c r="O26" s="4">
        <v>90</v>
      </c>
      <c r="P26" s="4">
        <v>-100</v>
      </c>
      <c r="Q26" s="4">
        <f t="shared" si="10"/>
        <v>90</v>
      </c>
      <c r="R26" s="4">
        <f t="shared" si="11"/>
        <v>205</v>
      </c>
      <c r="S26" s="9">
        <f t="shared" si="12"/>
        <v>160.18699999999998</v>
      </c>
      <c r="T26" s="1">
        <v>9</v>
      </c>
    </row>
    <row r="27" spans="1:20" x14ac:dyDescent="0.25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" t="s">
        <v>36</v>
      </c>
      <c r="C28" s="1" t="s">
        <v>30</v>
      </c>
      <c r="D28" s="1">
        <v>74.599999999999994</v>
      </c>
      <c r="E28" s="5">
        <v>0.6673</v>
      </c>
      <c r="F28" s="4">
        <v>175</v>
      </c>
      <c r="G28" s="4">
        <v>185</v>
      </c>
      <c r="H28" s="4" t="s">
        <v>63</v>
      </c>
      <c r="I28" s="4">
        <f t="shared" ref="I28:I31" si="13">MAX(F28:H28)</f>
        <v>185</v>
      </c>
      <c r="J28" s="4">
        <v>120</v>
      </c>
      <c r="K28" s="4">
        <v>125</v>
      </c>
      <c r="L28" s="4">
        <v>-130</v>
      </c>
      <c r="M28" s="4">
        <f t="shared" ref="M28:M30" si="14">MAX(J28:L28)</f>
        <v>125</v>
      </c>
      <c r="N28" s="4">
        <v>205</v>
      </c>
      <c r="O28" s="4">
        <v>215</v>
      </c>
      <c r="P28" s="4">
        <v>-220</v>
      </c>
      <c r="Q28" s="4">
        <f t="shared" ref="Q28:Q33" si="15">MAX(N28:P28)</f>
        <v>215</v>
      </c>
      <c r="R28" s="4">
        <f t="shared" ref="R28:R33" si="16">I28+M28+Q28</f>
        <v>525</v>
      </c>
      <c r="S28" s="9">
        <f t="shared" ref="S28:S33" si="17">E28*R28</f>
        <v>350.33249999999998</v>
      </c>
      <c r="T28" s="1">
        <v>1</v>
      </c>
    </row>
    <row r="29" spans="1:20" x14ac:dyDescent="0.25">
      <c r="A29" s="1" t="s">
        <v>9</v>
      </c>
      <c r="C29" s="1" t="s">
        <v>30</v>
      </c>
      <c r="D29" s="1">
        <v>88.2</v>
      </c>
      <c r="E29" s="5">
        <v>0.59260000000000002</v>
      </c>
      <c r="F29" s="4">
        <v>160</v>
      </c>
      <c r="G29" s="4">
        <v>170</v>
      </c>
      <c r="H29" s="4">
        <v>175</v>
      </c>
      <c r="I29" s="4">
        <f t="shared" si="13"/>
        <v>175</v>
      </c>
      <c r="J29" s="4">
        <v>130</v>
      </c>
      <c r="K29" s="4">
        <v>135</v>
      </c>
      <c r="L29" s="4">
        <v>-142.5</v>
      </c>
      <c r="M29" s="4">
        <f t="shared" si="14"/>
        <v>135</v>
      </c>
      <c r="N29" s="4">
        <v>220</v>
      </c>
      <c r="O29" s="4">
        <v>240</v>
      </c>
      <c r="P29" s="4">
        <v>250</v>
      </c>
      <c r="Q29" s="4">
        <f t="shared" si="15"/>
        <v>250</v>
      </c>
      <c r="R29" s="4">
        <f t="shared" si="16"/>
        <v>560</v>
      </c>
      <c r="S29" s="9">
        <f t="shared" si="17"/>
        <v>331.85599999999999</v>
      </c>
      <c r="T29" s="1">
        <v>2</v>
      </c>
    </row>
    <row r="30" spans="1:20" x14ac:dyDescent="0.25">
      <c r="A30" s="1" t="s">
        <v>32</v>
      </c>
      <c r="C30" s="1" t="s">
        <v>30</v>
      </c>
      <c r="D30" s="1">
        <v>62.6</v>
      </c>
      <c r="E30" s="5">
        <v>0.77890000000000004</v>
      </c>
      <c r="F30" s="4">
        <v>110</v>
      </c>
      <c r="G30" s="4">
        <v>-115</v>
      </c>
      <c r="H30" s="4"/>
      <c r="I30" s="4">
        <f t="shared" si="13"/>
        <v>110</v>
      </c>
      <c r="J30" s="4">
        <v>-90</v>
      </c>
      <c r="K30" s="4">
        <v>90</v>
      </c>
      <c r="L30" s="4">
        <v>-95</v>
      </c>
      <c r="M30" s="4">
        <f t="shared" si="14"/>
        <v>90</v>
      </c>
      <c r="N30" s="4">
        <v>165</v>
      </c>
      <c r="O30" s="4" t="s">
        <v>63</v>
      </c>
      <c r="P30" s="4" t="s">
        <v>63</v>
      </c>
      <c r="Q30" s="4">
        <f t="shared" si="15"/>
        <v>165</v>
      </c>
      <c r="R30" s="4">
        <f t="shared" si="16"/>
        <v>365</v>
      </c>
      <c r="S30" s="9">
        <f t="shared" si="17"/>
        <v>284.29849999999999</v>
      </c>
      <c r="T30" s="1">
        <v>3</v>
      </c>
    </row>
    <row r="31" spans="1:20" x14ac:dyDescent="0.25">
      <c r="A31" s="1" t="s">
        <v>64</v>
      </c>
      <c r="C31" s="1" t="s">
        <v>58</v>
      </c>
      <c r="D31" s="1">
        <v>90.4</v>
      </c>
      <c r="E31" s="5">
        <v>0.58379999999999999</v>
      </c>
      <c r="F31" s="4">
        <v>120</v>
      </c>
      <c r="G31" s="4">
        <v>-150</v>
      </c>
      <c r="H31" s="4">
        <v>-150</v>
      </c>
      <c r="I31" s="4">
        <f t="shared" si="13"/>
        <v>120</v>
      </c>
      <c r="J31" s="4">
        <v>-80</v>
      </c>
      <c r="K31" s="4">
        <v>-80</v>
      </c>
      <c r="L31" s="4">
        <v>-80</v>
      </c>
      <c r="M31" s="4">
        <v>0</v>
      </c>
      <c r="N31" s="4"/>
      <c r="O31" s="4"/>
      <c r="P31" s="4"/>
      <c r="Q31" s="4">
        <f t="shared" si="15"/>
        <v>0</v>
      </c>
      <c r="R31" s="4">
        <f t="shared" si="16"/>
        <v>120</v>
      </c>
      <c r="S31" s="9">
        <f t="shared" si="17"/>
        <v>70.055999999999997</v>
      </c>
    </row>
    <row r="32" spans="1:20" x14ac:dyDescent="0.25">
      <c r="A32" s="1" t="s">
        <v>37</v>
      </c>
      <c r="C32" s="1" t="s">
        <v>35</v>
      </c>
      <c r="D32" s="1">
        <v>86.5</v>
      </c>
      <c r="E32" s="5">
        <v>0.6</v>
      </c>
      <c r="F32" s="4">
        <v>-180</v>
      </c>
      <c r="G32" s="4">
        <v>-180</v>
      </c>
      <c r="H32" s="4">
        <v>-180</v>
      </c>
      <c r="I32" s="4">
        <v>0</v>
      </c>
      <c r="J32" s="4"/>
      <c r="K32" s="4"/>
      <c r="L32" s="4"/>
      <c r="M32" s="4">
        <v>0</v>
      </c>
      <c r="N32" s="4"/>
      <c r="O32" s="4"/>
      <c r="P32" s="4"/>
      <c r="Q32" s="4">
        <f t="shared" si="15"/>
        <v>0</v>
      </c>
      <c r="R32" s="4">
        <f t="shared" si="16"/>
        <v>0</v>
      </c>
      <c r="S32" s="9">
        <f t="shared" si="17"/>
        <v>0</v>
      </c>
    </row>
    <row r="33" spans="1:19" x14ac:dyDescent="0.25">
      <c r="A33" s="1" t="s">
        <v>65</v>
      </c>
      <c r="C33" s="1" t="s">
        <v>58</v>
      </c>
      <c r="D33" s="1">
        <v>61.3</v>
      </c>
      <c r="E33" s="5">
        <v>0.79530000000000001</v>
      </c>
      <c r="F33" s="4">
        <v>-100</v>
      </c>
      <c r="G33" s="4">
        <v>-100</v>
      </c>
      <c r="H33" s="4">
        <v>-100</v>
      </c>
      <c r="I33" s="4">
        <v>0</v>
      </c>
      <c r="J33" s="4"/>
      <c r="K33" s="4"/>
      <c r="L33" s="4"/>
      <c r="M33" s="4">
        <v>0</v>
      </c>
      <c r="N33" s="4"/>
      <c r="O33" s="4"/>
      <c r="P33" s="4"/>
      <c r="Q33" s="4">
        <f t="shared" si="15"/>
        <v>0</v>
      </c>
      <c r="R33" s="4">
        <f t="shared" si="16"/>
        <v>0</v>
      </c>
      <c r="S33" s="9">
        <f t="shared" si="17"/>
        <v>0</v>
      </c>
    </row>
  </sheetData>
  <sortState ref="A27:W31">
    <sortCondition ref="T27:T31"/>
  </sortState>
  <mergeCells count="7">
    <mergeCell ref="A27:T27"/>
    <mergeCell ref="V4:W4"/>
    <mergeCell ref="A17:T17"/>
    <mergeCell ref="A1:T1"/>
    <mergeCell ref="A2:T2"/>
    <mergeCell ref="V7:W7"/>
    <mergeCell ref="A4:T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2019-03-15T19:38:38Z</dcterms:modified>
</cp:coreProperties>
</file>