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js\Desktop\Uzņēmums\LPF\Grāmatvedība un finansu organizācija\LSFP\2019\"/>
    </mc:Choice>
  </mc:AlternateContent>
  <bookViews>
    <workbookView xWindow="-120" yWindow="-120" windowWidth="29040" windowHeight="17640" tabRatio="908" firstSheet="4" activeTab="13"/>
  </bookViews>
  <sheets>
    <sheet name="Gada tāme" sheetId="2" r:id="rId1"/>
    <sheet name="Finansēšanas plāns" sheetId="9" r:id="rId2"/>
    <sheet name="Atskaite" sheetId="10" r:id="rId3"/>
    <sheet name="Atskaite mar" sheetId="11" r:id="rId4"/>
    <sheet name="Atskaite apr." sheetId="12" r:id="rId5"/>
    <sheet name="Atskaite mai." sheetId="13" r:id="rId6"/>
    <sheet name="Atskaite jun." sheetId="14" r:id="rId7"/>
    <sheet name="Atskaite jul." sheetId="15" r:id="rId8"/>
    <sheet name="Atskaite aug." sheetId="16" r:id="rId9"/>
    <sheet name="Atskaite sep." sheetId="17" r:id="rId10"/>
    <sheet name="Atskaite okt" sheetId="18" r:id="rId11"/>
    <sheet name="Atskaite nov" sheetId="19" r:id="rId12"/>
    <sheet name="Atskaite dec" sheetId="20" r:id="rId13"/>
    <sheet name="Atskaite jan" sheetId="21" r:id="rId14"/>
  </sheets>
  <definedNames>
    <definedName name="_xlnm.Print_Area" localSheetId="4">'Atskaite apr.'!$A$1:$E$50</definedName>
    <definedName name="_xlnm.Print_Area" localSheetId="12">'Atskaite dec'!$A$1:$E$50</definedName>
    <definedName name="_xlnm.Print_Area" localSheetId="7">'Atskaite jul.'!$A$1:$E$50</definedName>
    <definedName name="_xlnm.Print_Area" localSheetId="6">'Atskaite jun.'!$A$1:$E$50</definedName>
    <definedName name="_xlnm.Print_Area" localSheetId="5">'Atskaite mai.'!$A$1:$E$50</definedName>
    <definedName name="_xlnm.Print_Area" localSheetId="3">'Atskaite mar'!$A$1:$E$50</definedName>
    <definedName name="_xlnm.Print_Area" localSheetId="11">'Atskaite nov'!$A$1:$E$50</definedName>
    <definedName name="_xlnm.Print_Area" localSheetId="10">'Atskaite okt'!$A$1:$E$50</definedName>
    <definedName name="_xlnm.Print_Area" localSheetId="9">'Atskaite sep.'!$A$1:$E$50</definedName>
    <definedName name="_xlnm.Print_Area" localSheetId="0">'Gada tāme'!$A$1:$AH$39</definedName>
  </definedNames>
  <calcPr calcId="152511"/>
</workbook>
</file>

<file path=xl/calcChain.xml><?xml version="1.0" encoding="utf-8"?>
<calcChain xmlns="http://schemas.openxmlformats.org/spreadsheetml/2006/main">
  <c r="D39" i="21" l="1"/>
  <c r="D40" i="21" s="1"/>
  <c r="C39" i="21"/>
  <c r="E34" i="21"/>
  <c r="E33" i="21"/>
  <c r="E32" i="21"/>
  <c r="I31" i="21"/>
  <c r="I40" i="21" s="1"/>
  <c r="E30" i="21"/>
  <c r="E29" i="21"/>
  <c r="E28" i="21"/>
  <c r="E27" i="21"/>
  <c r="E24" i="21"/>
  <c r="E23" i="21"/>
  <c r="E21" i="21"/>
  <c r="I20" i="21"/>
  <c r="I19" i="21"/>
  <c r="E18" i="21"/>
  <c r="E17" i="21"/>
  <c r="E16" i="21"/>
  <c r="E15" i="21"/>
  <c r="E14" i="21"/>
  <c r="E39" i="21" s="1"/>
  <c r="E40" i="21" s="1"/>
  <c r="I40" i="20" l="1"/>
  <c r="I31" i="20"/>
  <c r="I20" i="20" l="1"/>
  <c r="I19" i="20"/>
  <c r="D39" i="20"/>
  <c r="D40" i="20" s="1"/>
  <c r="C39" i="20"/>
  <c r="E38" i="20"/>
  <c r="E37" i="20"/>
  <c r="E36" i="20"/>
  <c r="E34" i="20"/>
  <c r="E33" i="20"/>
  <c r="E32" i="20"/>
  <c r="E30" i="20"/>
  <c r="E29" i="20"/>
  <c r="E28" i="20"/>
  <c r="E27" i="20"/>
  <c r="E26" i="20"/>
  <c r="E24" i="20"/>
  <c r="E23" i="20"/>
  <c r="E22" i="20"/>
  <c r="E21" i="20"/>
  <c r="E18" i="20"/>
  <c r="E17" i="20"/>
  <c r="E16" i="20"/>
  <c r="E15" i="20"/>
  <c r="E14" i="20"/>
  <c r="E39" i="20" l="1"/>
  <c r="E40" i="20" s="1"/>
  <c r="E29" i="19"/>
  <c r="E30" i="19"/>
  <c r="E32" i="19"/>
  <c r="E33" i="19"/>
  <c r="E34" i="19"/>
  <c r="E36" i="19"/>
  <c r="E37" i="19"/>
  <c r="E38" i="19"/>
  <c r="D39" i="19"/>
  <c r="D40" i="19" s="1"/>
  <c r="C39" i="19"/>
  <c r="E28" i="19"/>
  <c r="E27" i="19"/>
  <c r="E26" i="19"/>
  <c r="E24" i="19"/>
  <c r="E23" i="19"/>
  <c r="E22" i="19"/>
  <c r="E21" i="19"/>
  <c r="E18" i="19"/>
  <c r="E17" i="19"/>
  <c r="E16" i="19"/>
  <c r="E15" i="19"/>
  <c r="E14" i="19"/>
  <c r="E39" i="19" l="1"/>
  <c r="E40" i="19" s="1"/>
  <c r="D39" i="18"/>
  <c r="D40" i="18" s="1"/>
  <c r="C39" i="18"/>
  <c r="E38" i="18"/>
  <c r="E37" i="18"/>
  <c r="E36" i="18"/>
  <c r="E35" i="18"/>
  <c r="E34" i="18"/>
  <c r="E32" i="18"/>
  <c r="E30" i="18"/>
  <c r="E29" i="18"/>
  <c r="E28" i="18"/>
  <c r="E27" i="18"/>
  <c r="E26" i="18"/>
  <c r="E24" i="18"/>
  <c r="E23" i="18"/>
  <c r="E22" i="18"/>
  <c r="E21" i="18"/>
  <c r="E18" i="18"/>
  <c r="E17" i="18"/>
  <c r="E16" i="18"/>
  <c r="E15" i="18"/>
  <c r="E14" i="18"/>
  <c r="E39" i="18" l="1"/>
  <c r="E40" i="18" s="1"/>
  <c r="D39" i="17"/>
  <c r="D40" i="17" s="1"/>
  <c r="C39" i="17"/>
  <c r="E38" i="17"/>
  <c r="E37" i="17"/>
  <c r="E36" i="17"/>
  <c r="E35" i="17"/>
  <c r="E34" i="17"/>
  <c r="E32" i="17"/>
  <c r="E30" i="17"/>
  <c r="E29" i="17"/>
  <c r="E28" i="17"/>
  <c r="E27" i="17"/>
  <c r="E26" i="17"/>
  <c r="E24" i="17"/>
  <c r="E23" i="17"/>
  <c r="E22" i="17"/>
  <c r="E21" i="17"/>
  <c r="E18" i="17"/>
  <c r="E17" i="17"/>
  <c r="E16" i="17"/>
  <c r="E15" i="17"/>
  <c r="E14" i="17"/>
  <c r="E39" i="17" l="1"/>
  <c r="E40" i="17" s="1"/>
  <c r="D39" i="16"/>
  <c r="D40" i="16" s="1"/>
  <c r="C39" i="16"/>
  <c r="E38" i="16"/>
  <c r="E37" i="16"/>
  <c r="E36" i="16"/>
  <c r="E35" i="16"/>
  <c r="E34" i="16"/>
  <c r="E32" i="16"/>
  <c r="E30" i="16"/>
  <c r="E29" i="16"/>
  <c r="E28" i="16"/>
  <c r="E27" i="16"/>
  <c r="E26" i="16"/>
  <c r="E24" i="16"/>
  <c r="E23" i="16"/>
  <c r="E22" i="16"/>
  <c r="E21" i="16"/>
  <c r="E18" i="16"/>
  <c r="E17" i="16"/>
  <c r="E16" i="16"/>
  <c r="E15" i="16"/>
  <c r="E39" i="16" s="1"/>
  <c r="E40" i="16" s="1"/>
  <c r="E14" i="16"/>
  <c r="D39" i="15" l="1"/>
  <c r="D40" i="15" s="1"/>
  <c r="C39" i="15"/>
  <c r="E38" i="15"/>
  <c r="E37" i="15"/>
  <c r="E36" i="15"/>
  <c r="E35" i="15"/>
  <c r="E34" i="15"/>
  <c r="E32" i="15"/>
  <c r="E30" i="15"/>
  <c r="E29" i="15"/>
  <c r="E28" i="15"/>
  <c r="E27" i="15"/>
  <c r="E26" i="15"/>
  <c r="E24" i="15"/>
  <c r="E23" i="15"/>
  <c r="E22" i="15"/>
  <c r="E21" i="15"/>
  <c r="E18" i="15"/>
  <c r="E17" i="15"/>
  <c r="E16" i="15"/>
  <c r="E15" i="15"/>
  <c r="E14" i="15"/>
  <c r="E39" i="15" s="1"/>
  <c r="E40" i="15" s="1"/>
  <c r="D39" i="14" l="1"/>
  <c r="D40" i="14" s="1"/>
  <c r="C39" i="14"/>
  <c r="E38" i="14"/>
  <c r="E37" i="14"/>
  <c r="E36" i="14"/>
  <c r="E35" i="14"/>
  <c r="E34" i="14"/>
  <c r="E32" i="14"/>
  <c r="E30" i="14"/>
  <c r="E29" i="14"/>
  <c r="E28" i="14"/>
  <c r="E27" i="14"/>
  <c r="E26" i="14"/>
  <c r="E24" i="14"/>
  <c r="E23" i="14"/>
  <c r="E22" i="14"/>
  <c r="E21" i="14"/>
  <c r="E18" i="14"/>
  <c r="E17" i="14"/>
  <c r="E16" i="14"/>
  <c r="E15" i="14"/>
  <c r="E14" i="14"/>
  <c r="E39" i="14" l="1"/>
  <c r="E40" i="14" s="1"/>
  <c r="AM28" i="2"/>
  <c r="D40" i="13" l="1"/>
  <c r="E12" i="13" s="1"/>
  <c r="D39" i="13"/>
  <c r="C39" i="13"/>
  <c r="E38" i="13"/>
  <c r="E37" i="13"/>
  <c r="E36" i="13"/>
  <c r="E35" i="13"/>
  <c r="E34" i="13"/>
  <c r="E32" i="13"/>
  <c r="E30" i="13"/>
  <c r="E29" i="13"/>
  <c r="E28" i="13"/>
  <c r="E27" i="13"/>
  <c r="E26" i="13"/>
  <c r="E24" i="13"/>
  <c r="E23" i="13"/>
  <c r="E22" i="13"/>
  <c r="E21" i="13"/>
  <c r="E18" i="13"/>
  <c r="E17" i="13"/>
  <c r="E16" i="13"/>
  <c r="E15" i="13"/>
  <c r="E14" i="13"/>
  <c r="E39" i="13" l="1"/>
  <c r="E40" i="13" s="1"/>
  <c r="D39" i="12"/>
  <c r="D40" i="12" s="1"/>
  <c r="E12" i="12" s="1"/>
  <c r="C39" i="12"/>
  <c r="E38" i="12"/>
  <c r="E37" i="12"/>
  <c r="E36" i="12"/>
  <c r="E35" i="12"/>
  <c r="E34" i="12"/>
  <c r="E32" i="12"/>
  <c r="E30" i="12"/>
  <c r="E29" i="12"/>
  <c r="E28" i="12"/>
  <c r="E27" i="12"/>
  <c r="E26" i="12"/>
  <c r="E24" i="12"/>
  <c r="E23" i="12"/>
  <c r="E22" i="12"/>
  <c r="E21" i="12"/>
  <c r="E19" i="12"/>
  <c r="E18" i="12"/>
  <c r="E17" i="12"/>
  <c r="E16" i="12"/>
  <c r="E15" i="12"/>
  <c r="E14" i="12"/>
  <c r="E39" i="12" s="1"/>
  <c r="E40" i="12" l="1"/>
  <c r="D40" i="11"/>
  <c r="D39" i="11"/>
  <c r="E12" i="11" s="1"/>
  <c r="C39" i="11"/>
  <c r="E38" i="11"/>
  <c r="E37" i="11"/>
  <c r="E36" i="11"/>
  <c r="E35" i="11"/>
  <c r="E34" i="11"/>
  <c r="E32" i="11"/>
  <c r="E31" i="11"/>
  <c r="E30" i="11"/>
  <c r="E29" i="11"/>
  <c r="E28" i="11"/>
  <c r="E27" i="11"/>
  <c r="E26" i="11"/>
  <c r="E24" i="11"/>
  <c r="E23" i="11"/>
  <c r="E22" i="11"/>
  <c r="E21" i="11"/>
  <c r="E19" i="11"/>
  <c r="E18" i="11"/>
  <c r="E17" i="11"/>
  <c r="E16" i="11"/>
  <c r="E15" i="11"/>
  <c r="E14" i="11"/>
  <c r="E39" i="11" s="1"/>
  <c r="E40" i="11" l="1"/>
  <c r="AG16" i="2" l="1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I28" i="2"/>
  <c r="AJ28" i="2"/>
  <c r="AK28" i="2"/>
  <c r="AL28" i="2"/>
  <c r="AN28" i="2"/>
  <c r="AO28" i="2"/>
  <c r="AP28" i="2"/>
  <c r="AQ28" i="2"/>
  <c r="AR28" i="2"/>
  <c r="AS28" i="2"/>
  <c r="AT28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13" i="2" l="1"/>
  <c r="AU14" i="2"/>
  <c r="AU28" i="2" s="1"/>
  <c r="AU15" i="2"/>
  <c r="AG13" i="2" l="1"/>
  <c r="O32" i="2" l="1"/>
  <c r="P32" i="2"/>
  <c r="Q32" i="2"/>
  <c r="R32" i="2"/>
  <c r="S32" i="2"/>
  <c r="T32" i="2"/>
  <c r="AE32" i="2"/>
  <c r="D40" i="10"/>
  <c r="D39" i="10"/>
  <c r="C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4" i="10"/>
  <c r="E23" i="10"/>
  <c r="E22" i="10"/>
  <c r="E21" i="10"/>
  <c r="E20" i="10"/>
  <c r="E19" i="10"/>
  <c r="E18" i="10"/>
  <c r="E17" i="10"/>
  <c r="E16" i="10"/>
  <c r="E15" i="10"/>
  <c r="E14" i="10"/>
  <c r="E39" i="10" s="1"/>
  <c r="E12" i="10"/>
  <c r="E40" i="10" l="1"/>
  <c r="G32" i="2"/>
  <c r="D29" i="9" l="1"/>
  <c r="E17" i="9" s="1"/>
  <c r="AG14" i="2"/>
  <c r="AG15" i="2"/>
  <c r="AG32" i="2" l="1"/>
  <c r="K32" i="2"/>
  <c r="J32" i="2"/>
  <c r="L32" i="2"/>
  <c r="M32" i="2"/>
  <c r="N32" i="2"/>
  <c r="U32" i="2"/>
  <c r="V32" i="2"/>
  <c r="W32" i="2"/>
  <c r="X32" i="2"/>
  <c r="Y32" i="2"/>
  <c r="Z32" i="2"/>
  <c r="AA32" i="2"/>
  <c r="AB32" i="2"/>
  <c r="AF32" i="2"/>
  <c r="AC32" i="2"/>
  <c r="AD32" i="2"/>
  <c r="I32" i="2"/>
  <c r="H32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E22" i="9"/>
  <c r="E27" i="9"/>
  <c r="E20" i="9"/>
  <c r="E23" i="9"/>
  <c r="E26" i="9"/>
  <c r="E21" i="9"/>
  <c r="E18" i="9"/>
  <c r="E19" i="9"/>
  <c r="E24" i="9"/>
  <c r="E25" i="9"/>
  <c r="E28" i="9"/>
  <c r="E29" i="9" l="1"/>
</calcChain>
</file>

<file path=xl/sharedStrings.xml><?xml version="1.0" encoding="utf-8"?>
<sst xmlns="http://schemas.openxmlformats.org/spreadsheetml/2006/main" count="798" uniqueCount="217">
  <si>
    <t>Sakaru pakalpojumi</t>
  </si>
  <si>
    <t>Izdevumu veids</t>
  </si>
  <si>
    <t>Kopā:</t>
  </si>
  <si>
    <t>Izdevumi kopā</t>
  </si>
  <si>
    <t>Vieta</t>
  </si>
  <si>
    <t>Dalībn. skaits</t>
  </si>
  <si>
    <t>Pasākuma nosaukums</t>
  </si>
  <si>
    <t>Dienu skaits</t>
  </si>
  <si>
    <t>Nr.p.k.</t>
  </si>
  <si>
    <t>1.</t>
  </si>
  <si>
    <t>3.</t>
  </si>
  <si>
    <t>Datori un skaitļ. tehnika</t>
  </si>
  <si>
    <t>Ēku, telpu īre un noma</t>
  </si>
  <si>
    <t>Transportlīdzekļu noma</t>
  </si>
  <si>
    <t>Biroja preces</t>
  </si>
  <si>
    <t>Iekārtu un inventāra noma</t>
  </si>
  <si>
    <t>Pārējie iekšz. komand. izdevumi</t>
  </si>
  <si>
    <t>Dienas nauda (iekšz. kom.)</t>
  </si>
  <si>
    <t>Dienas nauda (ārvalstu kom.)</t>
  </si>
  <si>
    <t>Pārējie ārvalstu komand. izdevumi</t>
  </si>
  <si>
    <t>Darba devēja VSAOI</t>
  </si>
  <si>
    <t>Pārējie pamatlīdzekļi</t>
  </si>
  <si>
    <t>Administrācijas (tipogr.) izdevumi</t>
  </si>
  <si>
    <t>2.</t>
  </si>
  <si>
    <t>Dotācija sporta klubiem (biedrībām)</t>
  </si>
  <si>
    <t>Apakšprogramma Nr.09.09 "Sporta federācijas un sporta pasākumi"</t>
  </si>
  <si>
    <t>(vārds, uzvārds)</t>
  </si>
  <si>
    <t>Pārējās preces (medaļas, kausi)</t>
  </si>
  <si>
    <t>Personāla sarakstā esošo darbin.d/a</t>
  </si>
  <si>
    <t>Atalgoj. fizisk. pers. uz tiesiskās attiecības regulējošu dok. pamata</t>
  </si>
  <si>
    <t>Saskaņots ar LSFP</t>
  </si>
  <si>
    <t>Nr.</t>
  </si>
  <si>
    <t>Mēnesis</t>
  </si>
  <si>
    <t>%</t>
  </si>
  <si>
    <t>Janvāris</t>
  </si>
  <si>
    <t>Februāris</t>
  </si>
  <si>
    <t>Marts</t>
  </si>
  <si>
    <t>4.</t>
  </si>
  <si>
    <t>Aprīlis</t>
  </si>
  <si>
    <t>5.</t>
  </si>
  <si>
    <t>Maijs</t>
  </si>
  <si>
    <t>6.</t>
  </si>
  <si>
    <t>Jūnijs</t>
  </si>
  <si>
    <t>7.</t>
  </si>
  <si>
    <t>Jūlijs</t>
  </si>
  <si>
    <t>8.</t>
  </si>
  <si>
    <t>Augusts</t>
  </si>
  <si>
    <t>9.</t>
  </si>
  <si>
    <t>Septembris</t>
  </si>
  <si>
    <t>10.</t>
  </si>
  <si>
    <t>Oktobris</t>
  </si>
  <si>
    <t>11.</t>
  </si>
  <si>
    <t>Novembris</t>
  </si>
  <si>
    <t>12.</t>
  </si>
  <si>
    <t>Decembris</t>
  </si>
  <si>
    <t>Summa, EUR</t>
  </si>
  <si>
    <t>Valsts budžeta apakšprogramma 09.09. "Sporta federācijas un sporta pasākumi"</t>
  </si>
  <si>
    <t>Dace Kārklīte</t>
  </si>
  <si>
    <t>LSFP galvenā grāmatvede</t>
  </si>
  <si>
    <t>Federācijas paraksttiesīgā persona: ________________________</t>
  </si>
  <si>
    <t xml:space="preserve">Federācijas paraksttiesīgā persona: </t>
  </si>
  <si>
    <t>(paraksts)</t>
  </si>
  <si>
    <t>Tāmē plānotie pasākumi un</t>
  </si>
  <si>
    <t>Pārējie ārvalstu komandējuma izdevumi</t>
  </si>
  <si>
    <t>Ēku un telpu uzturēšana</t>
  </si>
  <si>
    <t>LSFP ģenerālsekretārs A.Balodis-Rozītis</t>
  </si>
  <si>
    <t>Sadarbības līguma Nr.</t>
  </si>
  <si>
    <t>Darbinieku alga</t>
  </si>
  <si>
    <t>Atalgojums fiziskajām personām (tai skaitā autoratlīdzība)</t>
  </si>
  <si>
    <t>Darba devēja valsts sociālās apdrošināšanas obligātās iemaksas</t>
  </si>
  <si>
    <t>Iekšzemes komandējuma dienas nauda</t>
  </si>
  <si>
    <t>Pārējie iekšzemes komandējuma izdevumi</t>
  </si>
  <si>
    <t xml:space="preserve">Pārējie iestādes administratīvie izdevumi </t>
  </si>
  <si>
    <t>Transporta līdzekļu noma</t>
  </si>
  <si>
    <t>Iekārtu, aparatūras un inventāra īre un noma</t>
  </si>
  <si>
    <t>Pārējās preces</t>
  </si>
  <si>
    <r>
      <t xml:space="preserve">Inventārs (vērtībā </t>
    </r>
    <r>
      <rPr>
        <b/>
        <sz val="10"/>
        <rFont val="Arial"/>
        <family val="2"/>
        <charset val="186"/>
      </rPr>
      <t xml:space="preserve">līdz 500 euro </t>
    </r>
    <r>
      <rPr>
        <sz val="10"/>
        <rFont val="Arial"/>
        <family val="2"/>
        <charset val="186"/>
      </rPr>
      <t>par vienību ar kalpošanas laiku mazāku par vienu gadu)</t>
    </r>
  </si>
  <si>
    <t xml:space="preserve">2019.gada ____.___________ </t>
  </si>
  <si>
    <t xml:space="preserve">2019.gada finansēšanas PLĀNS </t>
  </si>
  <si>
    <t>(Organizācijas nosaukums)</t>
  </si>
  <si>
    <t>VALSTS BUDŽETA DOTĀCIJAS LĪDZEKĻU IZLIETOJUMU SASKAŅĀ AR KRITĒRIJIEM</t>
  </si>
  <si>
    <t>ATSKAITE PAR LATVIJAS SPORTA FEDERĀCIJU PADOMES PIEŠĶIRTO</t>
  </si>
  <si>
    <t>par 2019. gada  __________  mēnesi</t>
  </si>
  <si>
    <t>Kods</t>
  </si>
  <si>
    <t>Apstiprināts tāmē gadam</t>
  </si>
  <si>
    <t>Saņemtie/izlietotie līdzekļi par iepriekšējo periodu</t>
  </si>
  <si>
    <t>Atskaites mēnesī saņemtie/izlietotie līdzekļi</t>
  </si>
  <si>
    <t>Atlikums perioda sākumā</t>
  </si>
  <si>
    <t>Dotācija</t>
  </si>
  <si>
    <t>Ārvalstu komandējuma dienas nauda</t>
  </si>
  <si>
    <t>Izdevumi par sakaru pakalpojumiem</t>
  </si>
  <si>
    <t>Administratīvie izdevumi un sabiedriskās attiecības</t>
  </si>
  <si>
    <t>Iekārtu remonts un tehniskā apkalpošana</t>
  </si>
  <si>
    <t>Informācijas sistēmas uzturēšana</t>
  </si>
  <si>
    <t>Pārējie informācijas tehnoloģiju pakalpojumi</t>
  </si>
  <si>
    <t xml:space="preserve">Pārējie iepriekš neklasificētie pakalpojumu veidi </t>
  </si>
  <si>
    <t xml:space="preserve">Valsts un pašvaldību budžeta dotācija biedrībām un nodibinājumiem  </t>
  </si>
  <si>
    <t>Datortehnika,sakaru un cita biroja tehnika</t>
  </si>
  <si>
    <t>Iepriekš neklasificētie pārējie pamatlīdzekļi</t>
  </si>
  <si>
    <t>Maksājumi Eiropas Savienības institūcijās</t>
  </si>
  <si>
    <t>Kopā izdevumi</t>
  </si>
  <si>
    <t>Atlikums  perioda beigās</t>
  </si>
  <si>
    <t>1. Apstiprināts Valsts kases konta izraksts</t>
  </si>
  <si>
    <t xml:space="preserve">2. Pirmdokumentu kopijas 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</si>
  <si>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</si>
  <si>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Inventārs (līdz 500.00 EUR)</t>
  </si>
  <si>
    <t>Maksājumi citās starptautiskās institūcijās</t>
  </si>
  <si>
    <r>
      <t xml:space="preserve">plānoto pasākumu izdevumu tāme </t>
    </r>
    <r>
      <rPr>
        <b/>
        <sz val="14"/>
        <rFont val="Arial"/>
        <family val="2"/>
        <charset val="186"/>
      </rPr>
      <t>2019</t>
    </r>
    <r>
      <rPr>
        <b/>
        <sz val="12"/>
        <rFont val="Arial"/>
        <family val="2"/>
        <charset val="186"/>
      </rPr>
      <t>.gadam.</t>
    </r>
  </si>
  <si>
    <r>
      <t>Pasākuma sarīkošanas laiks</t>
    </r>
    <r>
      <rPr>
        <sz val="8"/>
        <rFont val="Arial"/>
        <family val="2"/>
        <charset val="186"/>
      </rPr>
      <t xml:space="preserve">           (kalendārā secībā)</t>
    </r>
  </si>
  <si>
    <t>EK kods:</t>
  </si>
  <si>
    <t>apakšprogrammas 09.09. „Sporta federācijas un sporta pasākumi”</t>
  </si>
  <si>
    <r>
      <t xml:space="preserve">Pārējie pakalpojumu veidi (arī pašnodarb.) </t>
    </r>
    <r>
      <rPr>
        <b/>
        <u/>
        <sz val="10"/>
        <rFont val="Arial"/>
        <family val="2"/>
        <charset val="186"/>
      </rPr>
      <t>atšifrēt</t>
    </r>
  </si>
  <si>
    <t>dotācijas (saskaņā ar LSFP kritērijiem) saņemšanai no valsts budžeta</t>
  </si>
  <si>
    <t>2019.gada ___. _____________</t>
  </si>
  <si>
    <t>izmaksas apstiprinātas LSFP</t>
  </si>
  <si>
    <t>par valsts budžeta līdzekļiem, piešķirtu saskaņā ar LSFP kritērijiem,</t>
  </si>
  <si>
    <r>
      <rPr>
        <b/>
        <sz val="11"/>
        <rFont val="Arial"/>
        <family val="2"/>
        <charset val="186"/>
      </rPr>
      <t>Samaksāts</t>
    </r>
    <r>
      <rPr>
        <b/>
        <sz val="12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(Aizpilda LSFP)</t>
    </r>
  </si>
  <si>
    <t>Latvijas pauerliftinga federācijas</t>
  </si>
  <si>
    <t>Andrejs Rožlapa</t>
  </si>
  <si>
    <t>2.2.1.1 - 19/52</t>
  </si>
  <si>
    <t>Latvijas pauerliftinga federācija</t>
  </si>
  <si>
    <t>Sagatavotājs, telefons: Andrejs Rožlapa, t. 26536984</t>
  </si>
  <si>
    <t>Latvija</t>
  </si>
  <si>
    <t>Pasaules Universitāšu Kauss spēka trīscīņā</t>
  </si>
  <si>
    <t>Eiropas čempionāts klasiskajā spiešanā guļus</t>
  </si>
  <si>
    <t>Hama, LUX</t>
  </si>
  <si>
    <t>Eiropas čempionāts klasiskajā spēka trīscīņā</t>
  </si>
  <si>
    <t>Kauņas, LTU</t>
  </si>
  <si>
    <t>Rīga</t>
  </si>
  <si>
    <t>Koknese</t>
  </si>
  <si>
    <t>Valmiera</t>
  </si>
  <si>
    <t>Sacensību dalībnieku dopinga kontrole</t>
  </si>
  <si>
    <t>Informatīvā nodrosinājuma apmaksa</t>
  </si>
  <si>
    <t>Grāmatvedības pakalpojumu apmaksa</t>
  </si>
  <si>
    <t>Mājas lapas uzturēšanas pakalpojumu apmaksa</t>
  </si>
  <si>
    <t>18.-25.05.2019.</t>
  </si>
  <si>
    <t>2019. g.  Latvijas Studentu čempionāts Klasiskajā spiešanā guļus</t>
  </si>
  <si>
    <t>01.01-31.12.2019.</t>
  </si>
  <si>
    <t>Pasaules čempionāts spiešanā guļus ar/ bez ekipējuma</t>
  </si>
  <si>
    <t>Tokija, JAP</t>
  </si>
  <si>
    <t>21.-27.07.2019.</t>
  </si>
  <si>
    <t>Tartu, EST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</si>
  <si>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</si>
  <si>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</si>
  <si>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</si>
  <si>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</si>
  <si>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</si>
  <si>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</si>
  <si>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</si>
  <si>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</si>
  <si>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</si>
  <si>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</si>
  <si>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</si>
  <si>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</si>
  <si>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07.-10.08.2019.</t>
  </si>
  <si>
    <t>30.11.-08.12.2019.</t>
  </si>
  <si>
    <t>10 dalībnieki obligāti</t>
  </si>
  <si>
    <t>02.11.2019.</t>
  </si>
  <si>
    <t>16.11.2019.</t>
  </si>
  <si>
    <t>14.12.2019.</t>
  </si>
  <si>
    <t>21.-22.12.2019.</t>
  </si>
  <si>
    <t>Jelgava</t>
  </si>
  <si>
    <t>2019. g.  Latvijas Čempionāts klasiskajā spēka trīscīņā U18, U23, SV40, SV50, SV60, SV70</t>
  </si>
  <si>
    <t>2019. g.  Latvijas Čempionāts klasiskajā spiešanā guļus</t>
  </si>
  <si>
    <t>2019. g.  Latvijas čempionāts klasiskajā spķa trīscīņā</t>
  </si>
  <si>
    <t>09.11.2019.</t>
  </si>
  <si>
    <t>2019. g.  Lāčplēša Kauss spiešanā guļus uz atkārtojumu skaitu</t>
  </si>
  <si>
    <t>Biroja tehnikas iegāde</t>
  </si>
  <si>
    <t>2019. g.  Daugavpils čempionāts Klasiskajā spiešanā guļus</t>
  </si>
  <si>
    <t>26.10.2019.</t>
  </si>
  <si>
    <t>Daugavpils</t>
  </si>
  <si>
    <t>Pielikums Nr.1. Sadarbības līgumam Nr.2.2.1.1-19/52 11.marts.2019</t>
  </si>
  <si>
    <t>Tāme apstiprināta Federācijas pastāvīgi funkcionājošā vadības institūcijā (valdē) 2019.gada 09. martā</t>
  </si>
  <si>
    <t>2019. gada 09. martā</t>
  </si>
  <si>
    <t>saskaņā ar 2019.gada 11. marta līgumu Nr. 2.2.1.1 - 19/52</t>
  </si>
  <si>
    <t>par 2019. gada  marta  mēnesi</t>
  </si>
  <si>
    <t>2019.gada 29. martā</t>
  </si>
  <si>
    <t>2019.gada 25. aprīlī</t>
  </si>
  <si>
    <t>par 2019. gada aprīļa mēnesi</t>
  </si>
  <si>
    <t>par 2019. gada maija mēnesi</t>
  </si>
  <si>
    <t>WEB IT</t>
  </si>
  <si>
    <t>dopene</t>
  </si>
  <si>
    <t>SAB</t>
  </si>
  <si>
    <t>dienene</t>
  </si>
  <si>
    <t>daliba</t>
  </si>
  <si>
    <t>2019.gada 30. maijā</t>
  </si>
  <si>
    <t>par 2019. gada jūnija mēnesi</t>
  </si>
  <si>
    <t>2019.gada 01. jūlijā</t>
  </si>
  <si>
    <t>Dopene</t>
  </si>
  <si>
    <t>par 2019. gada jūlija mēnesi</t>
  </si>
  <si>
    <t>2019.gada 01. augustā</t>
  </si>
  <si>
    <t>par 2019. gada augusta mēnesi</t>
  </si>
  <si>
    <t>2019.gada 02. septembrī</t>
  </si>
  <si>
    <t>par 2019. gada septembra mēnesi</t>
  </si>
  <si>
    <t>2019.gada 26. septembrī</t>
  </si>
  <si>
    <t>par 2019. gada oktobra mēnesi</t>
  </si>
  <si>
    <t>2019.gada 30. oktobrī</t>
  </si>
  <si>
    <t>Bite</t>
  </si>
  <si>
    <t>Ivaņušins</t>
  </si>
  <si>
    <t>Rožlapa</t>
  </si>
  <si>
    <t>Medvecka</t>
  </si>
  <si>
    <t>Lielups</t>
  </si>
  <si>
    <t>`</t>
  </si>
  <si>
    <t>par 2019. gada novembra mēnesi</t>
  </si>
  <si>
    <t>2019.gada 30. novembrī</t>
  </si>
  <si>
    <t>Savicka</t>
  </si>
  <si>
    <t>SP</t>
  </si>
  <si>
    <t>EPF</t>
  </si>
  <si>
    <t>Vītola</t>
  </si>
  <si>
    <t>Birznieks</t>
  </si>
  <si>
    <t>ADB</t>
  </si>
  <si>
    <t>par 2019. gada decembra mēnesi</t>
  </si>
  <si>
    <t>Savicka un 2 dopenes</t>
  </si>
  <si>
    <t>2020. gada 03. janvārī</t>
  </si>
  <si>
    <t>par 2020. gada janvāra mēnesi</t>
  </si>
  <si>
    <t>Plānots</t>
  </si>
  <si>
    <t>2020. gada 04. februārī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</si>
</sst>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0.00"/>
  </numFmts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Arial"/>
      <family val="2"/>
      <charset val="186"/>
    </font>
    <font>
      <sz val="14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8"/>
      <name val="Arial"/>
      <family val="2"/>
      <charset val="186"/>
    </font>
    <font>
      <b/>
      <u/>
      <sz val="10"/>
      <name val="Arial"/>
      <family val="2"/>
      <charset val="186"/>
    </font>
    <font>
      <b/>
      <sz val="9"/>
      <name val="Arial"/>
      <family val="2"/>
      <charset val="18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6" xfId="0" applyFont="1" applyBorder="1"/>
    <xf numFmtId="0" fontId="5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Border="1" applyAlignment="1"/>
    <xf numFmtId="0" fontId="5" fillId="0" borderId="0" xfId="0" applyFont="1" applyAlignment="1"/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/>
    <xf numFmtId="4" fontId="5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165" fontId="11" fillId="0" borderId="16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/>
    <xf numFmtId="0" fontId="3" fillId="0" borderId="14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16" fillId="0" borderId="0" xfId="0" applyFont="1"/>
    <xf numFmtId="0" fontId="2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9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7" fillId="0" borderId="1" xfId="0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2" fontId="10" fillId="0" borderId="0" xfId="0" applyNumberFormat="1" applyFont="1" applyBorder="1"/>
    <xf numFmtId="0" fontId="7" fillId="0" borderId="0" xfId="0" applyFont="1" applyBorder="1" applyAlignment="1">
      <alignment horizontal="center"/>
    </xf>
    <xf numFmtId="2" fontId="2" fillId="0" borderId="0" xfId="0" applyNumberFormat="1" applyFont="1" applyBorder="1"/>
    <xf numFmtId="2" fontId="2" fillId="0" borderId="0" xfId="0" applyNumberFormat="1" applyFont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textRotation="90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2" fontId="2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2" fillId="0" borderId="0" xfId="0" applyNumberFormat="1" applyFont="1"/>
    <xf numFmtId="2" fontId="2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3" fontId="3" fillId="3" borderId="1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0" fontId="6" fillId="0" borderId="18" xfId="0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165" fontId="7" fillId="0" borderId="12" xfId="0" applyNumberFormat="1" applyFont="1" applyBorder="1" applyAlignment="1"/>
    <xf numFmtId="165" fontId="7" fillId="0" borderId="13" xfId="0" applyNumberFormat="1" applyFont="1" applyBorder="1" applyAlignment="1"/>
    <xf numFmtId="165" fontId="7" fillId="3" borderId="1" xfId="0" applyNumberFormat="1" applyFont="1" applyFill="1" applyBorder="1" applyAlignment="1"/>
    <xf numFmtId="165" fontId="7" fillId="3" borderId="15" xfId="0" applyNumberFormat="1" applyFont="1" applyFill="1" applyBorder="1" applyAlignment="1"/>
    <xf numFmtId="165" fontId="2" fillId="0" borderId="1" xfId="0" applyNumberFormat="1" applyFont="1" applyBorder="1" applyAlignment="1"/>
    <xf numFmtId="165" fontId="11" fillId="0" borderId="16" xfId="0" applyNumberFormat="1" applyFont="1" applyBorder="1" applyAlignme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4" fontId="3" fillId="3" borderId="16" xfId="0" applyNumberFormat="1" applyFont="1" applyFill="1" applyBorder="1" applyAlignment="1">
      <alignment horizontal="right"/>
    </xf>
    <xf numFmtId="2" fontId="3" fillId="0" borderId="19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4" fontId="3" fillId="0" borderId="19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20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/>
    </xf>
    <xf numFmtId="0" fontId="11" fillId="0" borderId="0" xfId="0" applyFont="1" applyAlignment="1">
      <alignment horizontal="left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44"/>
  <sheetViews>
    <sheetView topLeftCell="E10" zoomScale="85" zoomScaleNormal="85" workbookViewId="0">
      <selection activeCell="AJ20" sqref="AJ20"/>
    </sheetView>
  </sheetViews>
  <sheetFormatPr defaultColWidth="11.42578125" defaultRowHeight="12.75" x14ac:dyDescent="0.2"/>
  <cols>
    <col min="1" max="1" width="5" style="3" customWidth="1"/>
    <col min="2" max="2" width="14" style="2" customWidth="1"/>
    <col min="3" max="3" width="6.140625" style="2" customWidth="1"/>
    <col min="4" max="4" width="25.42578125" style="2" customWidth="1"/>
    <col min="5" max="5" width="9.7109375" style="2" customWidth="1"/>
    <col min="6" max="6" width="10" style="2" bestFit="1" customWidth="1"/>
    <col min="7" max="7" width="6.85546875" style="2" customWidth="1"/>
    <col min="8" max="8" width="8.140625" style="2" customWidth="1"/>
    <col min="9" max="9" width="5.28515625" style="116" customWidth="1"/>
    <col min="10" max="11" width="5.28515625" style="2" customWidth="1"/>
    <col min="12" max="12" width="5.7109375" style="2" bestFit="1" customWidth="1"/>
    <col min="13" max="13" width="6.5703125" style="2" bestFit="1" customWidth="1"/>
    <col min="14" max="14" width="6" style="2" customWidth="1"/>
    <col min="15" max="15" width="6.7109375" style="2" customWidth="1"/>
    <col min="16" max="18" width="5.28515625" style="2" customWidth="1"/>
    <col min="19" max="19" width="6.5703125" style="2" bestFit="1" customWidth="1"/>
    <col min="20" max="20" width="5.85546875" style="2" bestFit="1" customWidth="1"/>
    <col min="21" max="21" width="6" style="2" customWidth="1"/>
    <col min="22" max="22" width="5.7109375" style="2" customWidth="1"/>
    <col min="23" max="23" width="5.28515625" style="2" customWidth="1"/>
    <col min="24" max="24" width="8.140625" style="2" bestFit="1" customWidth="1"/>
    <col min="25" max="25" width="5.28515625" style="2" customWidth="1"/>
    <col min="26" max="26" width="5.85546875" style="2" customWidth="1"/>
    <col min="27" max="27" width="6.28515625" style="2" customWidth="1"/>
    <col min="28" max="28" width="6.7109375" style="2" bestFit="1" customWidth="1"/>
    <col min="29" max="29" width="5.7109375" style="2" bestFit="1" customWidth="1"/>
    <col min="30" max="32" width="5.28515625" style="2" customWidth="1"/>
    <col min="33" max="33" width="9" style="3" customWidth="1"/>
    <col min="34" max="34" width="14.85546875" style="3" customWidth="1"/>
    <col min="35" max="35" width="3.5703125" style="3" customWidth="1"/>
    <col min="36" max="36" width="3.85546875" style="3" customWidth="1"/>
    <col min="37" max="37" width="4.5703125" style="3" customWidth="1"/>
    <col min="38" max="38" width="3.85546875" style="3" customWidth="1"/>
    <col min="39" max="39" width="4.5703125" style="3" customWidth="1"/>
    <col min="40" max="40" width="3.5703125" style="3" customWidth="1"/>
    <col min="41" max="41" width="4.5703125" style="3" customWidth="1"/>
    <col min="42" max="43" width="4.140625" style="3" customWidth="1"/>
    <col min="44" max="44" width="3.7109375" style="3" customWidth="1"/>
    <col min="45" max="45" width="4.5703125" style="3" customWidth="1"/>
    <col min="46" max="46" width="4.140625" style="3" customWidth="1"/>
    <col min="47" max="48" width="11.42578125" style="3" customWidth="1"/>
    <col min="49" max="49" width="15.28515625" style="3" customWidth="1"/>
    <col min="50" max="16384" width="11.42578125" style="3"/>
  </cols>
  <sheetData>
    <row r="1" spans="1:86" s="12" customFormat="1" ht="15" x14ac:dyDescent="0.2">
      <c r="A1" s="177" t="s">
        <v>171</v>
      </c>
      <c r="B1" s="177"/>
      <c r="C1" s="177"/>
      <c r="D1" s="177"/>
      <c r="E1" s="177"/>
      <c r="F1" s="177"/>
      <c r="G1" s="177"/>
      <c r="H1" s="17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V1" s="29" t="s">
        <v>62</v>
      </c>
      <c r="W1" s="30"/>
      <c r="X1" s="30"/>
      <c r="Y1" s="30"/>
      <c r="Z1" s="30"/>
      <c r="AA1" s="30"/>
      <c r="AB1" s="30"/>
      <c r="AC1" s="30"/>
      <c r="AD1" s="30"/>
    </row>
    <row r="2" spans="1:86" s="12" customFormat="1" ht="15" x14ac:dyDescent="0.2">
      <c r="A2" s="29"/>
      <c r="C2" s="30"/>
      <c r="D2" s="34"/>
      <c r="E2" s="34"/>
      <c r="F2" s="30"/>
      <c r="G2" s="30"/>
      <c r="H2" s="30"/>
      <c r="I2" s="91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29" t="s">
        <v>114</v>
      </c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86" s="12" customFormat="1" ht="15" x14ac:dyDescent="0.2">
      <c r="B3" s="30"/>
      <c r="C3" s="34"/>
      <c r="D3" s="34"/>
      <c r="E3" s="34"/>
      <c r="F3" s="30"/>
      <c r="G3" s="30"/>
      <c r="H3" s="30"/>
      <c r="I3" s="91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29" t="s">
        <v>113</v>
      </c>
      <c r="W3" s="30"/>
      <c r="X3" s="30"/>
      <c r="Y3" s="30"/>
      <c r="Z3" s="30"/>
      <c r="AA3" s="34"/>
      <c r="AB3" s="34"/>
      <c r="AC3" s="34"/>
      <c r="AD3" s="34"/>
      <c r="AE3" s="34"/>
      <c r="AF3" s="34"/>
    </row>
    <row r="4" spans="1:86" s="12" customFormat="1" ht="18" x14ac:dyDescent="0.25">
      <c r="A4" s="180" t="s">
        <v>117</v>
      </c>
      <c r="B4" s="180"/>
      <c r="C4" s="180"/>
      <c r="D4" s="180"/>
      <c r="E4" s="180"/>
      <c r="F4" s="30"/>
      <c r="G4" s="30"/>
      <c r="H4" s="30"/>
      <c r="I4" s="91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AD4" s="30"/>
      <c r="AE4" s="30"/>
      <c r="AF4" s="30"/>
    </row>
    <row r="5" spans="1:86" s="12" customFormat="1" ht="15.75" x14ac:dyDescent="0.25">
      <c r="A5" s="33"/>
      <c r="B5" s="30"/>
      <c r="C5" s="34"/>
      <c r="D5" s="92"/>
      <c r="E5" s="34"/>
      <c r="G5" s="5"/>
      <c r="H5" s="34"/>
      <c r="I5" s="35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0"/>
      <c r="V5" s="31"/>
      <c r="W5" s="31"/>
      <c r="X5" s="31"/>
      <c r="Y5" s="31"/>
      <c r="Z5" s="31"/>
      <c r="AA5" s="31"/>
      <c r="AB5" s="31"/>
      <c r="AC5" s="30"/>
      <c r="AD5" s="30"/>
      <c r="AE5" s="34"/>
      <c r="AF5" s="34"/>
    </row>
    <row r="6" spans="1:86" s="12" customFormat="1" ht="15.75" x14ac:dyDescent="0.25">
      <c r="A6" s="33" t="s">
        <v>115</v>
      </c>
      <c r="B6" s="33"/>
      <c r="C6" s="33"/>
      <c r="D6" s="33"/>
      <c r="E6" s="33"/>
      <c r="F6" s="34"/>
      <c r="G6" s="34"/>
      <c r="H6" s="34"/>
      <c r="I6" s="35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0"/>
      <c r="V6" s="38" t="s">
        <v>65</v>
      </c>
      <c r="W6" s="38"/>
      <c r="X6" s="38"/>
      <c r="Y6" s="38"/>
      <c r="Z6" s="38"/>
      <c r="AA6" s="34"/>
      <c r="AB6" s="34"/>
      <c r="AC6" s="34"/>
      <c r="AD6" s="34"/>
      <c r="AE6" s="34"/>
      <c r="AF6" s="34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</row>
    <row r="7" spans="1:86" s="12" customFormat="1" ht="18" x14ac:dyDescent="0.25">
      <c r="A7" s="181" t="s">
        <v>107</v>
      </c>
      <c r="B7" s="181"/>
      <c r="C7" s="181"/>
      <c r="D7" s="181"/>
      <c r="E7" s="181"/>
      <c r="F7" s="30"/>
      <c r="G7" s="5"/>
      <c r="H7" s="5"/>
      <c r="I7" s="93"/>
      <c r="J7" s="89"/>
      <c r="K7" s="90"/>
      <c r="L7" s="5"/>
      <c r="M7" s="5"/>
      <c r="N7" s="5"/>
      <c r="O7" s="5"/>
      <c r="P7" s="5"/>
      <c r="Q7" s="5"/>
      <c r="R7" s="5"/>
      <c r="S7" s="5"/>
      <c r="T7" s="5"/>
      <c r="U7" s="30"/>
      <c r="V7" s="30"/>
      <c r="W7" s="30"/>
      <c r="X7" s="30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</row>
    <row r="8" spans="1:86" s="12" customFormat="1" ht="15.75" x14ac:dyDescent="0.25">
      <c r="C8" s="34"/>
      <c r="D8" s="34"/>
      <c r="E8" s="30"/>
      <c r="F8" s="30"/>
      <c r="G8" s="5"/>
      <c r="H8" s="5"/>
      <c r="I8" s="9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30"/>
      <c r="V8" s="30"/>
      <c r="W8" s="30"/>
      <c r="X8" s="30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</row>
    <row r="9" spans="1:86" s="12" customFormat="1" ht="15.75" x14ac:dyDescent="0.25">
      <c r="A9" s="94" t="s">
        <v>56</v>
      </c>
      <c r="C9" s="34"/>
      <c r="D9" s="34"/>
      <c r="E9" s="34"/>
      <c r="F9" s="5"/>
      <c r="G9" s="18"/>
      <c r="H9" s="30"/>
      <c r="I9" s="91"/>
      <c r="J9" s="30"/>
      <c r="K9" s="30"/>
      <c r="L9" s="30"/>
      <c r="M9" s="5"/>
      <c r="N9" s="5"/>
      <c r="O9" s="5"/>
      <c r="P9" s="5"/>
      <c r="Q9" s="5"/>
      <c r="R9" s="5"/>
      <c r="S9" s="5"/>
      <c r="T9" s="5"/>
      <c r="U9" s="30"/>
      <c r="V9" s="30"/>
      <c r="W9" s="30"/>
      <c r="X9" s="30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</row>
    <row r="10" spans="1:86" x14ac:dyDescent="0.2">
      <c r="B10" s="89"/>
      <c r="C10" s="89"/>
      <c r="D10" s="89"/>
      <c r="E10" s="89"/>
      <c r="H10" s="89"/>
      <c r="I10" s="95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</row>
    <row r="11" spans="1:86" x14ac:dyDescent="0.2">
      <c r="A11" s="96"/>
      <c r="B11" s="6"/>
      <c r="C11" s="6"/>
      <c r="D11" s="6"/>
      <c r="E11" s="13"/>
      <c r="F11" s="97" t="s">
        <v>109</v>
      </c>
      <c r="G11" s="97">
        <v>1119</v>
      </c>
      <c r="H11" s="98">
        <v>1150</v>
      </c>
      <c r="I11" s="99">
        <v>1210</v>
      </c>
      <c r="J11" s="98">
        <v>2111</v>
      </c>
      <c r="K11" s="98">
        <v>2112</v>
      </c>
      <c r="L11" s="98">
        <v>2121</v>
      </c>
      <c r="M11" s="98">
        <v>2122</v>
      </c>
      <c r="N11" s="98">
        <v>2210</v>
      </c>
      <c r="O11" s="98">
        <v>2231</v>
      </c>
      <c r="P11" s="98">
        <v>2239</v>
      </c>
      <c r="Q11" s="98">
        <v>2243</v>
      </c>
      <c r="R11" s="98">
        <v>2244</v>
      </c>
      <c r="S11" s="98">
        <v>2251</v>
      </c>
      <c r="T11" s="98">
        <v>2259</v>
      </c>
      <c r="U11" s="98">
        <v>2261</v>
      </c>
      <c r="V11" s="98">
        <v>2262</v>
      </c>
      <c r="W11" s="98">
        <v>2264</v>
      </c>
      <c r="X11" s="98">
        <v>2279</v>
      </c>
      <c r="Y11" s="98">
        <v>2311</v>
      </c>
      <c r="Z11" s="98">
        <v>2312</v>
      </c>
      <c r="AA11" s="98">
        <v>2390</v>
      </c>
      <c r="AB11" s="98">
        <v>3263</v>
      </c>
      <c r="AC11" s="98">
        <v>5238</v>
      </c>
      <c r="AD11" s="98">
        <v>5239</v>
      </c>
      <c r="AE11" s="98">
        <v>7711</v>
      </c>
      <c r="AF11" s="98">
        <v>7712</v>
      </c>
      <c r="AG11" s="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</row>
    <row r="12" spans="1:86" s="105" customFormat="1" ht="114.6" customHeight="1" x14ac:dyDescent="0.2">
      <c r="A12" s="100" t="s">
        <v>8</v>
      </c>
      <c r="B12" s="101" t="s">
        <v>108</v>
      </c>
      <c r="C12" s="101" t="s">
        <v>7</v>
      </c>
      <c r="D12" s="101" t="s">
        <v>6</v>
      </c>
      <c r="E12" s="101" t="s">
        <v>5</v>
      </c>
      <c r="F12" s="102" t="s">
        <v>4</v>
      </c>
      <c r="G12" s="88" t="s">
        <v>28</v>
      </c>
      <c r="H12" s="119" t="s">
        <v>29</v>
      </c>
      <c r="I12" s="103" t="s">
        <v>20</v>
      </c>
      <c r="J12" s="88" t="s">
        <v>17</v>
      </c>
      <c r="K12" s="88" t="s">
        <v>16</v>
      </c>
      <c r="L12" s="88" t="s">
        <v>18</v>
      </c>
      <c r="M12" s="88" t="s">
        <v>19</v>
      </c>
      <c r="N12" s="88" t="s">
        <v>0</v>
      </c>
      <c r="O12" s="88" t="s">
        <v>91</v>
      </c>
      <c r="P12" s="88" t="s">
        <v>22</v>
      </c>
      <c r="Q12" s="88" t="s">
        <v>92</v>
      </c>
      <c r="R12" s="88" t="s">
        <v>64</v>
      </c>
      <c r="S12" s="88" t="s">
        <v>93</v>
      </c>
      <c r="T12" s="88" t="s">
        <v>94</v>
      </c>
      <c r="U12" s="88" t="s">
        <v>12</v>
      </c>
      <c r="V12" s="88" t="s">
        <v>13</v>
      </c>
      <c r="W12" s="88" t="s">
        <v>15</v>
      </c>
      <c r="X12" s="88" t="s">
        <v>111</v>
      </c>
      <c r="Y12" s="88" t="s">
        <v>14</v>
      </c>
      <c r="Z12" s="88" t="s">
        <v>105</v>
      </c>
      <c r="AA12" s="88" t="s">
        <v>27</v>
      </c>
      <c r="AB12" s="88" t="s">
        <v>24</v>
      </c>
      <c r="AC12" s="88" t="s">
        <v>11</v>
      </c>
      <c r="AD12" s="88" t="s">
        <v>21</v>
      </c>
      <c r="AE12" s="88" t="s">
        <v>99</v>
      </c>
      <c r="AF12" s="88" t="s">
        <v>106</v>
      </c>
      <c r="AG12" s="118" t="s">
        <v>3</v>
      </c>
      <c r="AH12" s="104"/>
      <c r="AI12" s="104" t="s">
        <v>142</v>
      </c>
      <c r="AJ12" s="104" t="s">
        <v>143</v>
      </c>
      <c r="AK12" s="104" t="s">
        <v>144</v>
      </c>
      <c r="AL12" s="104" t="s">
        <v>145</v>
      </c>
      <c r="AM12" s="104" t="s">
        <v>146</v>
      </c>
      <c r="AN12" s="104" t="s">
        <v>147</v>
      </c>
      <c r="AO12" s="104" t="s">
        <v>148</v>
      </c>
      <c r="AP12" s="104" t="s">
        <v>149</v>
      </c>
      <c r="AQ12" s="104" t="s">
        <v>150</v>
      </c>
      <c r="AR12" s="104" t="s">
        <v>151</v>
      </c>
      <c r="AS12" s="104" t="s">
        <v>152</v>
      </c>
      <c r="AT12" s="104" t="s">
        <v>153</v>
      </c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</row>
    <row r="13" spans="1:86" s="109" customFormat="1" ht="14.1" customHeight="1" x14ac:dyDescent="0.2">
      <c r="A13" s="125">
        <v>1</v>
      </c>
      <c r="B13" s="122" t="s">
        <v>135</v>
      </c>
      <c r="C13" s="122">
        <v>8</v>
      </c>
      <c r="D13" s="123" t="s">
        <v>138</v>
      </c>
      <c r="E13" s="122">
        <v>3</v>
      </c>
      <c r="F13" s="122" t="s">
        <v>139</v>
      </c>
      <c r="G13" s="122"/>
      <c r="H13" s="124"/>
      <c r="I13" s="124"/>
      <c r="J13" s="124"/>
      <c r="K13" s="127"/>
      <c r="L13" s="127">
        <v>200</v>
      </c>
      <c r="M13" s="127">
        <v>1950</v>
      </c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>
        <v>150</v>
      </c>
      <c r="Y13" s="127"/>
      <c r="Z13" s="127"/>
      <c r="AA13" s="127"/>
      <c r="AB13" s="128"/>
      <c r="AC13" s="128"/>
      <c r="AD13" s="108"/>
      <c r="AE13" s="108"/>
      <c r="AF13" s="108"/>
      <c r="AG13" s="108">
        <f>SUM(G13:AF13)</f>
        <v>2300</v>
      </c>
      <c r="AK13" s="109">
        <v>1500</v>
      </c>
      <c r="AM13" s="109">
        <v>800</v>
      </c>
      <c r="AU13" s="109">
        <f>SUM(AI13:AT13)</f>
        <v>2300</v>
      </c>
    </row>
    <row r="14" spans="1:86" s="109" customFormat="1" ht="14.1" customHeight="1" x14ac:dyDescent="0.2">
      <c r="A14" s="125">
        <f>A13+1</f>
        <v>2</v>
      </c>
      <c r="B14" s="122" t="s">
        <v>140</v>
      </c>
      <c r="C14" s="122">
        <v>7</v>
      </c>
      <c r="D14" s="123" t="s">
        <v>123</v>
      </c>
      <c r="E14" s="122">
        <v>5</v>
      </c>
      <c r="F14" s="122" t="s">
        <v>141</v>
      </c>
      <c r="G14" s="122"/>
      <c r="H14" s="124"/>
      <c r="I14" s="124"/>
      <c r="J14" s="124"/>
      <c r="K14" s="127"/>
      <c r="L14" s="127">
        <v>58</v>
      </c>
      <c r="M14" s="127">
        <v>100</v>
      </c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8"/>
      <c r="AC14" s="128"/>
      <c r="AD14" s="108"/>
      <c r="AE14" s="108"/>
      <c r="AF14" s="108"/>
      <c r="AG14" s="108">
        <f>SUM(G14:AF14)</f>
        <v>158</v>
      </c>
      <c r="AO14" s="109">
        <v>158</v>
      </c>
      <c r="AU14" s="109">
        <f>SUM(AI14:AT14)</f>
        <v>158</v>
      </c>
    </row>
    <row r="15" spans="1:86" s="109" customFormat="1" ht="14.1" customHeight="1" x14ac:dyDescent="0.2">
      <c r="A15" s="125">
        <f t="shared" ref="A15:A31" si="0">A14+1</f>
        <v>3</v>
      </c>
      <c r="B15" s="122" t="s">
        <v>154</v>
      </c>
      <c r="C15" s="122">
        <v>4</v>
      </c>
      <c r="D15" s="123" t="s">
        <v>124</v>
      </c>
      <c r="E15" s="122">
        <v>12</v>
      </c>
      <c r="F15" s="122" t="s">
        <v>125</v>
      </c>
      <c r="G15" s="122"/>
      <c r="H15" s="124"/>
      <c r="I15" s="124"/>
      <c r="J15" s="124"/>
      <c r="K15" s="127"/>
      <c r="L15" s="127">
        <v>160</v>
      </c>
      <c r="M15" s="127">
        <v>1200</v>
      </c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>
        <v>500</v>
      </c>
      <c r="Y15" s="127"/>
      <c r="Z15" s="127"/>
      <c r="AA15" s="127"/>
      <c r="AB15" s="128"/>
      <c r="AC15" s="128"/>
      <c r="AD15" s="108"/>
      <c r="AE15" s="108"/>
      <c r="AF15" s="108"/>
      <c r="AG15" s="108">
        <f>SUM(G15:AF15)</f>
        <v>1860</v>
      </c>
      <c r="AO15" s="109">
        <v>1860</v>
      </c>
      <c r="AU15" s="109">
        <f>SUM(AI15:AT15)</f>
        <v>1860</v>
      </c>
      <c r="AW15" s="109" t="s">
        <v>156</v>
      </c>
    </row>
    <row r="16" spans="1:86" s="109" customFormat="1" ht="14.1" customHeight="1" x14ac:dyDescent="0.2">
      <c r="A16" s="125">
        <f t="shared" si="0"/>
        <v>4</v>
      </c>
      <c r="B16" s="122" t="s">
        <v>155</v>
      </c>
      <c r="C16" s="122">
        <v>9</v>
      </c>
      <c r="D16" s="123" t="s">
        <v>126</v>
      </c>
      <c r="E16" s="122">
        <v>13</v>
      </c>
      <c r="F16" s="122" t="s">
        <v>127</v>
      </c>
      <c r="G16" s="122"/>
      <c r="H16" s="124"/>
      <c r="I16" s="124"/>
      <c r="J16" s="124"/>
      <c r="K16" s="127"/>
      <c r="L16" s="127">
        <v>174</v>
      </c>
      <c r="M16" s="127">
        <v>1300</v>
      </c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>
        <v>500</v>
      </c>
      <c r="Y16" s="127"/>
      <c r="Z16" s="127"/>
      <c r="AA16" s="127"/>
      <c r="AB16" s="128"/>
      <c r="AC16" s="128"/>
      <c r="AD16" s="108"/>
      <c r="AE16" s="108"/>
      <c r="AF16" s="108"/>
      <c r="AG16" s="108">
        <f t="shared" ref="AG16:AG31" si="1">SUM(G16:AF16)</f>
        <v>1974</v>
      </c>
      <c r="AS16" s="109">
        <v>1974</v>
      </c>
      <c r="AU16" s="109">
        <f t="shared" ref="AU16:AU27" si="2">SUM(AI16:AT16)</f>
        <v>1974</v>
      </c>
      <c r="AW16" s="109" t="s">
        <v>156</v>
      </c>
    </row>
    <row r="17" spans="1:47" s="109" customFormat="1" ht="14.1" customHeight="1" x14ac:dyDescent="0.2">
      <c r="A17" s="125">
        <f t="shared" si="0"/>
        <v>5</v>
      </c>
      <c r="B17" s="122" t="s">
        <v>169</v>
      </c>
      <c r="C17" s="122">
        <v>1</v>
      </c>
      <c r="D17" s="123" t="s">
        <v>168</v>
      </c>
      <c r="E17" s="122">
        <v>80</v>
      </c>
      <c r="F17" s="122" t="s">
        <v>170</v>
      </c>
      <c r="G17" s="122"/>
      <c r="H17" s="124"/>
      <c r="I17" s="124"/>
      <c r="J17" s="124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>
        <v>300</v>
      </c>
      <c r="AC17" s="129"/>
      <c r="AD17" s="108"/>
      <c r="AE17" s="108"/>
      <c r="AF17" s="108"/>
      <c r="AG17" s="108">
        <f t="shared" si="1"/>
        <v>300</v>
      </c>
      <c r="AR17" s="109">
        <v>300</v>
      </c>
      <c r="AU17" s="109">
        <f t="shared" si="2"/>
        <v>300</v>
      </c>
    </row>
    <row r="18" spans="1:47" s="109" customFormat="1" ht="14.1" customHeight="1" x14ac:dyDescent="0.2">
      <c r="A18" s="125">
        <f t="shared" si="0"/>
        <v>6</v>
      </c>
      <c r="B18" s="122" t="s">
        <v>157</v>
      </c>
      <c r="C18" s="122">
        <v>1</v>
      </c>
      <c r="D18" s="123" t="s">
        <v>136</v>
      </c>
      <c r="E18" s="122">
        <v>80</v>
      </c>
      <c r="F18" s="122" t="s">
        <v>128</v>
      </c>
      <c r="G18" s="122"/>
      <c r="H18" s="124"/>
      <c r="I18" s="124"/>
      <c r="J18" s="124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>
        <v>200</v>
      </c>
      <c r="AC18" s="128"/>
      <c r="AD18" s="108"/>
      <c r="AE18" s="108"/>
      <c r="AF18" s="108"/>
      <c r="AG18" s="108">
        <f t="shared" si="1"/>
        <v>200</v>
      </c>
      <c r="AR18" s="109">
        <v>200</v>
      </c>
      <c r="AU18" s="109">
        <f t="shared" si="2"/>
        <v>200</v>
      </c>
    </row>
    <row r="19" spans="1:47" s="109" customFormat="1" ht="14.1" customHeight="1" x14ac:dyDescent="0.2">
      <c r="A19" s="125">
        <f t="shared" si="0"/>
        <v>7</v>
      </c>
      <c r="B19" s="122" t="s">
        <v>165</v>
      </c>
      <c r="C19" s="122">
        <v>1</v>
      </c>
      <c r="D19" s="123" t="s">
        <v>166</v>
      </c>
      <c r="E19" s="122">
        <v>100</v>
      </c>
      <c r="F19" s="122" t="s">
        <v>128</v>
      </c>
      <c r="G19" s="122"/>
      <c r="H19" s="124"/>
      <c r="I19" s="124"/>
      <c r="J19" s="124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>
        <v>300</v>
      </c>
      <c r="AC19" s="128"/>
      <c r="AD19" s="108"/>
      <c r="AE19" s="108"/>
      <c r="AF19" s="108"/>
      <c r="AG19" s="108">
        <f t="shared" si="1"/>
        <v>300</v>
      </c>
      <c r="AS19" s="109">
        <v>300</v>
      </c>
      <c r="AU19" s="109">
        <f t="shared" si="2"/>
        <v>300</v>
      </c>
    </row>
    <row r="20" spans="1:47" s="109" customFormat="1" ht="14.1" customHeight="1" x14ac:dyDescent="0.2">
      <c r="A20" s="125">
        <f t="shared" si="0"/>
        <v>8</v>
      </c>
      <c r="B20" s="122" t="s">
        <v>158</v>
      </c>
      <c r="C20" s="122">
        <v>1</v>
      </c>
      <c r="D20" s="123" t="s">
        <v>164</v>
      </c>
      <c r="E20" s="122">
        <v>70</v>
      </c>
      <c r="F20" s="122" t="s">
        <v>129</v>
      </c>
      <c r="G20" s="122"/>
      <c r="H20" s="124"/>
      <c r="I20" s="124"/>
      <c r="J20" s="124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>
        <v>800</v>
      </c>
      <c r="AC20" s="128"/>
      <c r="AD20" s="108"/>
      <c r="AE20" s="108"/>
      <c r="AF20" s="108"/>
      <c r="AG20" s="108">
        <f t="shared" si="1"/>
        <v>800</v>
      </c>
      <c r="AS20" s="109">
        <v>800</v>
      </c>
      <c r="AU20" s="109">
        <f t="shared" si="2"/>
        <v>800</v>
      </c>
    </row>
    <row r="21" spans="1:47" s="109" customFormat="1" ht="14.1" customHeight="1" x14ac:dyDescent="0.2">
      <c r="A21" s="125">
        <f t="shared" si="0"/>
        <v>9</v>
      </c>
      <c r="B21" s="122" t="s">
        <v>159</v>
      </c>
      <c r="C21" s="122">
        <v>1</v>
      </c>
      <c r="D21" s="123" t="s">
        <v>163</v>
      </c>
      <c r="E21" s="122">
        <v>220</v>
      </c>
      <c r="F21" s="122" t="s">
        <v>161</v>
      </c>
      <c r="G21" s="122"/>
      <c r="H21" s="124"/>
      <c r="I21" s="124"/>
      <c r="J21" s="124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>
        <v>750</v>
      </c>
      <c r="AC21" s="128"/>
      <c r="AD21" s="108"/>
      <c r="AE21" s="108"/>
      <c r="AF21" s="108"/>
      <c r="AG21" s="108">
        <f t="shared" si="1"/>
        <v>750</v>
      </c>
      <c r="AS21" s="109">
        <v>750</v>
      </c>
      <c r="AU21" s="109">
        <f t="shared" si="2"/>
        <v>750</v>
      </c>
    </row>
    <row r="22" spans="1:47" s="109" customFormat="1" ht="14.1" customHeight="1" x14ac:dyDescent="0.2">
      <c r="A22" s="125">
        <f t="shared" si="0"/>
        <v>10</v>
      </c>
      <c r="B22" s="122" t="s">
        <v>160</v>
      </c>
      <c r="C22" s="122">
        <v>2</v>
      </c>
      <c r="D22" s="123" t="s">
        <v>162</v>
      </c>
      <c r="E22" s="122">
        <v>140</v>
      </c>
      <c r="F22" s="122" t="s">
        <v>130</v>
      </c>
      <c r="G22" s="122"/>
      <c r="H22" s="124"/>
      <c r="I22" s="124"/>
      <c r="J22" s="124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>
        <v>1500</v>
      </c>
      <c r="AC22" s="128"/>
      <c r="AD22" s="108"/>
      <c r="AE22" s="108"/>
      <c r="AF22" s="108"/>
      <c r="AG22" s="108">
        <f t="shared" si="1"/>
        <v>1500</v>
      </c>
      <c r="AS22" s="109">
        <v>1500</v>
      </c>
      <c r="AU22" s="109">
        <f t="shared" si="2"/>
        <v>1500</v>
      </c>
    </row>
    <row r="23" spans="1:47" s="109" customFormat="1" ht="14.1" customHeight="1" x14ac:dyDescent="0.2">
      <c r="A23" s="125">
        <f t="shared" si="0"/>
        <v>11</v>
      </c>
      <c r="B23" s="122" t="s">
        <v>137</v>
      </c>
      <c r="C23" s="122">
        <v>365</v>
      </c>
      <c r="D23" s="123" t="s">
        <v>131</v>
      </c>
      <c r="E23" s="122">
        <v>5</v>
      </c>
      <c r="F23" s="122" t="s">
        <v>122</v>
      </c>
      <c r="G23" s="122"/>
      <c r="H23" s="124"/>
      <c r="I23" s="124"/>
      <c r="J23" s="124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>
        <v>1917</v>
      </c>
      <c r="Y23" s="127"/>
      <c r="Z23" s="127"/>
      <c r="AA23" s="127"/>
      <c r="AB23" s="128"/>
      <c r="AC23" s="128"/>
      <c r="AD23" s="108"/>
      <c r="AE23" s="108"/>
      <c r="AF23" s="108"/>
      <c r="AG23" s="108">
        <f t="shared" si="1"/>
        <v>1917</v>
      </c>
      <c r="AM23" s="109">
        <v>375</v>
      </c>
      <c r="AN23" s="109">
        <v>375</v>
      </c>
      <c r="AS23" s="109">
        <v>375</v>
      </c>
      <c r="AT23" s="109">
        <v>792</v>
      </c>
      <c r="AU23" s="109">
        <f t="shared" si="2"/>
        <v>1917</v>
      </c>
    </row>
    <row r="24" spans="1:47" s="109" customFormat="1" ht="14.1" customHeight="1" x14ac:dyDescent="0.2">
      <c r="A24" s="125">
        <f t="shared" si="0"/>
        <v>12</v>
      </c>
      <c r="B24" s="122" t="s">
        <v>137</v>
      </c>
      <c r="C24" s="122">
        <v>365</v>
      </c>
      <c r="D24" s="123" t="s">
        <v>132</v>
      </c>
      <c r="E24" s="122">
        <v>1</v>
      </c>
      <c r="F24" s="122" t="s">
        <v>122</v>
      </c>
      <c r="G24" s="122"/>
      <c r="H24" s="124"/>
      <c r="I24" s="124"/>
      <c r="J24" s="124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>
        <v>1400</v>
      </c>
      <c r="Y24" s="127"/>
      <c r="Z24" s="127"/>
      <c r="AA24" s="127"/>
      <c r="AB24" s="128"/>
      <c r="AC24" s="128"/>
      <c r="AD24" s="108"/>
      <c r="AE24" s="108"/>
      <c r="AF24" s="108"/>
      <c r="AG24" s="108">
        <f t="shared" si="1"/>
        <v>1400</v>
      </c>
      <c r="AL24" s="109">
        <v>200</v>
      </c>
      <c r="AM24" s="109">
        <v>200</v>
      </c>
      <c r="AN24" s="109">
        <v>100</v>
      </c>
      <c r="AO24" s="109">
        <v>100</v>
      </c>
      <c r="AP24" s="109">
        <v>100</v>
      </c>
      <c r="AQ24" s="109">
        <v>100</v>
      </c>
      <c r="AR24" s="109">
        <v>200</v>
      </c>
      <c r="AS24" s="109">
        <v>200</v>
      </c>
      <c r="AT24" s="109">
        <v>200</v>
      </c>
      <c r="AU24" s="109">
        <f t="shared" si="2"/>
        <v>1400</v>
      </c>
    </row>
    <row r="25" spans="1:47" s="109" customFormat="1" ht="14.1" customHeight="1" x14ac:dyDescent="0.2">
      <c r="A25" s="125">
        <f t="shared" si="0"/>
        <v>13</v>
      </c>
      <c r="B25" s="122" t="s">
        <v>137</v>
      </c>
      <c r="C25" s="122">
        <v>365</v>
      </c>
      <c r="D25" s="123" t="s">
        <v>133</v>
      </c>
      <c r="E25" s="122">
        <v>1</v>
      </c>
      <c r="F25" s="122" t="s">
        <v>122</v>
      </c>
      <c r="G25" s="122"/>
      <c r="H25" s="124"/>
      <c r="I25" s="124"/>
      <c r="J25" s="124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>
        <v>1000</v>
      </c>
      <c r="Y25" s="127"/>
      <c r="Z25" s="127"/>
      <c r="AA25" s="127"/>
      <c r="AB25" s="128"/>
      <c r="AC25" s="128"/>
      <c r="AD25" s="108"/>
      <c r="AE25" s="108"/>
      <c r="AF25" s="108"/>
      <c r="AG25" s="108">
        <f t="shared" si="1"/>
        <v>1000</v>
      </c>
      <c r="AL25" s="109">
        <v>200</v>
      </c>
      <c r="AN25" s="109">
        <v>200</v>
      </c>
      <c r="AP25" s="109">
        <v>200</v>
      </c>
      <c r="AR25" s="109">
        <v>200</v>
      </c>
      <c r="AT25" s="109">
        <v>200</v>
      </c>
      <c r="AU25" s="109">
        <f t="shared" si="2"/>
        <v>1000</v>
      </c>
    </row>
    <row r="26" spans="1:47" s="109" customFormat="1" ht="14.1" customHeight="1" x14ac:dyDescent="0.2">
      <c r="A26" s="125">
        <f t="shared" si="0"/>
        <v>14</v>
      </c>
      <c r="B26" s="122" t="s">
        <v>137</v>
      </c>
      <c r="C26" s="122">
        <v>365</v>
      </c>
      <c r="D26" s="123" t="s">
        <v>134</v>
      </c>
      <c r="E26" s="122">
        <v>1</v>
      </c>
      <c r="F26" s="122" t="s">
        <v>122</v>
      </c>
      <c r="G26" s="122"/>
      <c r="H26" s="124"/>
      <c r="I26" s="124"/>
      <c r="J26" s="124"/>
      <c r="K26" s="127"/>
      <c r="L26" s="127"/>
      <c r="M26" s="127"/>
      <c r="N26" s="127"/>
      <c r="O26" s="127"/>
      <c r="P26" s="127"/>
      <c r="Q26" s="127"/>
      <c r="R26" s="127"/>
      <c r="S26" s="127"/>
      <c r="T26" s="127">
        <v>500</v>
      </c>
      <c r="U26" s="127"/>
      <c r="V26" s="127"/>
      <c r="W26" s="127"/>
      <c r="X26" s="127"/>
      <c r="Y26" s="127"/>
      <c r="Z26" s="127"/>
      <c r="AA26" s="127"/>
      <c r="AB26" s="128"/>
      <c r="AC26" s="128"/>
      <c r="AD26" s="108"/>
      <c r="AE26" s="108"/>
      <c r="AF26" s="108"/>
      <c r="AG26" s="108">
        <f t="shared" si="1"/>
        <v>500</v>
      </c>
      <c r="AM26" s="109">
        <v>500</v>
      </c>
      <c r="AU26" s="109">
        <f t="shared" si="2"/>
        <v>500</v>
      </c>
    </row>
    <row r="27" spans="1:47" s="109" customFormat="1" ht="14.1" customHeight="1" x14ac:dyDescent="0.2">
      <c r="A27" s="125">
        <f t="shared" si="0"/>
        <v>15</v>
      </c>
      <c r="B27" s="122" t="s">
        <v>137</v>
      </c>
      <c r="C27" s="122">
        <v>365</v>
      </c>
      <c r="D27" s="123" t="s">
        <v>167</v>
      </c>
      <c r="E27" s="106">
        <v>1</v>
      </c>
      <c r="F27" s="122" t="s">
        <v>122</v>
      </c>
      <c r="G27" s="108"/>
      <c r="H27" s="108"/>
      <c r="I27" s="108"/>
      <c r="J27" s="10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>
        <v>200</v>
      </c>
      <c r="AA27" s="128"/>
      <c r="AB27" s="128"/>
      <c r="AC27" s="128"/>
      <c r="AD27" s="108"/>
      <c r="AE27" s="108"/>
      <c r="AF27" s="108"/>
      <c r="AG27" s="108">
        <f t="shared" si="1"/>
        <v>200</v>
      </c>
      <c r="AK27" s="109">
        <v>200</v>
      </c>
      <c r="AU27" s="109">
        <f t="shared" si="2"/>
        <v>200</v>
      </c>
    </row>
    <row r="28" spans="1:47" s="109" customFormat="1" ht="14.1" customHeight="1" x14ac:dyDescent="0.2">
      <c r="A28" s="125">
        <f t="shared" si="0"/>
        <v>16</v>
      </c>
      <c r="B28" s="106"/>
      <c r="C28" s="106"/>
      <c r="D28" s="107"/>
      <c r="E28" s="106"/>
      <c r="F28" s="106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>
        <f t="shared" si="1"/>
        <v>0</v>
      </c>
      <c r="AI28" s="109">
        <f t="shared" ref="AI28:AT28" si="3">SUM(AI13:AI27)</f>
        <v>0</v>
      </c>
      <c r="AJ28" s="109">
        <f t="shared" si="3"/>
        <v>0</v>
      </c>
      <c r="AK28" s="109">
        <f t="shared" si="3"/>
        <v>1700</v>
      </c>
      <c r="AL28" s="109">
        <f t="shared" si="3"/>
        <v>400</v>
      </c>
      <c r="AM28" s="109">
        <f t="shared" si="3"/>
        <v>1875</v>
      </c>
      <c r="AN28" s="109">
        <f t="shared" si="3"/>
        <v>675</v>
      </c>
      <c r="AO28" s="109">
        <f t="shared" si="3"/>
        <v>2118</v>
      </c>
      <c r="AP28" s="109">
        <f t="shared" si="3"/>
        <v>300</v>
      </c>
      <c r="AQ28" s="109">
        <f t="shared" si="3"/>
        <v>100</v>
      </c>
      <c r="AR28" s="109">
        <f t="shared" si="3"/>
        <v>900</v>
      </c>
      <c r="AS28" s="109">
        <f t="shared" si="3"/>
        <v>5899</v>
      </c>
      <c r="AT28" s="109">
        <f t="shared" si="3"/>
        <v>1192</v>
      </c>
      <c r="AU28" s="109">
        <f>SUM(AU13:AU27)</f>
        <v>15159</v>
      </c>
    </row>
    <row r="29" spans="1:47" s="109" customFormat="1" ht="14.1" customHeight="1" x14ac:dyDescent="0.2">
      <c r="A29" s="106">
        <f t="shared" si="0"/>
        <v>17</v>
      </c>
      <c r="B29" s="106"/>
      <c r="C29" s="106"/>
      <c r="D29" s="107"/>
      <c r="E29" s="106"/>
      <c r="F29" s="106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>
        <f t="shared" si="1"/>
        <v>0</v>
      </c>
    </row>
    <row r="30" spans="1:47" s="109" customFormat="1" ht="14.1" customHeight="1" x14ac:dyDescent="0.2">
      <c r="A30" s="106">
        <f t="shared" si="0"/>
        <v>18</v>
      </c>
      <c r="B30" s="106"/>
      <c r="C30" s="106"/>
      <c r="D30" s="107"/>
      <c r="E30" s="106"/>
      <c r="F30" s="106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>
        <f t="shared" si="1"/>
        <v>0</v>
      </c>
    </row>
    <row r="31" spans="1:47" s="109" customFormat="1" ht="14.1" customHeight="1" x14ac:dyDescent="0.2">
      <c r="A31" s="106">
        <f t="shared" si="0"/>
        <v>19</v>
      </c>
      <c r="B31" s="106"/>
      <c r="C31" s="106"/>
      <c r="D31" s="107"/>
      <c r="E31" s="106"/>
      <c r="F31" s="106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>
        <f t="shared" si="1"/>
        <v>0</v>
      </c>
    </row>
    <row r="32" spans="1:47" s="109" customFormat="1" ht="14.1" customHeight="1" x14ac:dyDescent="0.2">
      <c r="A32" s="110"/>
      <c r="B32" s="111" t="s">
        <v>2</v>
      </c>
      <c r="C32" s="106"/>
      <c r="D32" s="111" t="s">
        <v>2</v>
      </c>
      <c r="E32" s="106"/>
      <c r="F32" s="111" t="s">
        <v>2</v>
      </c>
      <c r="G32" s="112">
        <f t="shared" ref="G32:AG32" si="4">SUM(G13:G31)</f>
        <v>0</v>
      </c>
      <c r="H32" s="108">
        <f t="shared" si="4"/>
        <v>0</v>
      </c>
      <c r="I32" s="108">
        <f t="shared" si="4"/>
        <v>0</v>
      </c>
      <c r="J32" s="108">
        <f t="shared" si="4"/>
        <v>0</v>
      </c>
      <c r="K32" s="108">
        <f t="shared" si="4"/>
        <v>0</v>
      </c>
      <c r="L32" s="108">
        <f t="shared" si="4"/>
        <v>592</v>
      </c>
      <c r="M32" s="108">
        <f t="shared" si="4"/>
        <v>4550</v>
      </c>
      <c r="N32" s="108">
        <f t="shared" si="4"/>
        <v>0</v>
      </c>
      <c r="O32" s="108">
        <f t="shared" si="4"/>
        <v>0</v>
      </c>
      <c r="P32" s="108">
        <f t="shared" si="4"/>
        <v>0</v>
      </c>
      <c r="Q32" s="108">
        <f t="shared" si="4"/>
        <v>0</v>
      </c>
      <c r="R32" s="108">
        <f t="shared" si="4"/>
        <v>0</v>
      </c>
      <c r="S32" s="108">
        <f t="shared" si="4"/>
        <v>0</v>
      </c>
      <c r="T32" s="108">
        <f t="shared" si="4"/>
        <v>500</v>
      </c>
      <c r="U32" s="108">
        <f t="shared" si="4"/>
        <v>0</v>
      </c>
      <c r="V32" s="108">
        <f t="shared" si="4"/>
        <v>0</v>
      </c>
      <c r="W32" s="108">
        <f t="shared" si="4"/>
        <v>0</v>
      </c>
      <c r="X32" s="108">
        <f t="shared" si="4"/>
        <v>5467</v>
      </c>
      <c r="Y32" s="108">
        <f t="shared" si="4"/>
        <v>0</v>
      </c>
      <c r="Z32" s="108">
        <f t="shared" si="4"/>
        <v>200</v>
      </c>
      <c r="AA32" s="108">
        <f t="shared" si="4"/>
        <v>0</v>
      </c>
      <c r="AB32" s="108">
        <f t="shared" si="4"/>
        <v>3850</v>
      </c>
      <c r="AC32" s="108">
        <f t="shared" si="4"/>
        <v>0</v>
      </c>
      <c r="AD32" s="108">
        <f t="shared" si="4"/>
        <v>0</v>
      </c>
      <c r="AE32" s="108">
        <f t="shared" si="4"/>
        <v>0</v>
      </c>
      <c r="AF32" s="108">
        <f t="shared" si="4"/>
        <v>0</v>
      </c>
      <c r="AG32" s="117">
        <f t="shared" si="4"/>
        <v>15159</v>
      </c>
      <c r="AH32" s="113"/>
      <c r="AU32" s="109">
        <v>15159</v>
      </c>
    </row>
    <row r="33" spans="1:47" ht="14.1" customHeight="1" x14ac:dyDescent="0.2">
      <c r="F33" s="114"/>
      <c r="G33" s="114"/>
      <c r="H33" s="89"/>
      <c r="I33" s="95"/>
      <c r="J33" s="89"/>
      <c r="K33" s="89"/>
      <c r="L33" s="89"/>
      <c r="M33" s="89"/>
      <c r="N33" s="95"/>
      <c r="O33" s="95"/>
      <c r="P33" s="95"/>
      <c r="Q33" s="95"/>
      <c r="R33" s="95"/>
      <c r="S33" s="95"/>
      <c r="T33" s="95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90"/>
      <c r="AU33" s="126"/>
    </row>
    <row r="34" spans="1:47" x14ac:dyDescent="0.2">
      <c r="A34" s="1" t="s">
        <v>172</v>
      </c>
      <c r="F34" s="114"/>
      <c r="G34" s="114"/>
      <c r="H34" s="89"/>
      <c r="I34" s="95"/>
      <c r="J34" s="89"/>
      <c r="K34" s="89"/>
      <c r="L34" s="89"/>
      <c r="M34" s="89"/>
      <c r="N34" s="95"/>
      <c r="O34" s="95"/>
      <c r="P34" s="95"/>
      <c r="Q34" s="95"/>
      <c r="R34" s="95"/>
      <c r="S34" s="95"/>
      <c r="T34" s="95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90"/>
      <c r="AU34" s="126"/>
    </row>
    <row r="35" spans="1:47" x14ac:dyDescent="0.2">
      <c r="B35" s="1"/>
      <c r="F35" s="114"/>
      <c r="G35" s="114"/>
      <c r="H35" s="89"/>
      <c r="I35" s="95"/>
      <c r="J35" s="89"/>
      <c r="K35" s="89"/>
      <c r="L35" s="89"/>
      <c r="M35" s="89"/>
      <c r="N35" s="95"/>
      <c r="O35" s="95"/>
      <c r="P35" s="95"/>
      <c r="Q35" s="95"/>
      <c r="R35" s="95"/>
      <c r="S35" s="95"/>
      <c r="T35" s="95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115"/>
    </row>
    <row r="36" spans="1:47" x14ac:dyDescent="0.2">
      <c r="F36" s="114"/>
      <c r="G36" s="114"/>
      <c r="H36" s="89"/>
      <c r="I36" s="95"/>
      <c r="J36" s="89"/>
      <c r="K36" s="89"/>
      <c r="L36" s="89"/>
      <c r="M36" s="89"/>
      <c r="N36" s="95"/>
      <c r="O36" s="95"/>
      <c r="P36" s="95"/>
      <c r="Q36" s="95"/>
      <c r="R36" s="95"/>
      <c r="S36" s="95"/>
      <c r="T36" s="95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90"/>
    </row>
    <row r="37" spans="1:47" x14ac:dyDescent="0.2">
      <c r="A37" s="1" t="s">
        <v>59</v>
      </c>
      <c r="D37" s="89"/>
      <c r="F37" s="178" t="s">
        <v>118</v>
      </c>
      <c r="G37" s="178"/>
      <c r="H37" s="178"/>
      <c r="I37" s="178"/>
      <c r="J37" s="89"/>
      <c r="K37" s="89"/>
      <c r="L37" s="89"/>
      <c r="M37" s="89"/>
      <c r="N37" s="95"/>
      <c r="O37" s="95"/>
      <c r="P37" s="95"/>
      <c r="Q37" s="95"/>
      <c r="R37" s="95"/>
      <c r="S37" s="95"/>
      <c r="T37" s="95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90"/>
    </row>
    <row r="38" spans="1:47" x14ac:dyDescent="0.2">
      <c r="C38" s="11"/>
      <c r="D38" s="89" t="s">
        <v>61</v>
      </c>
      <c r="F38" s="179" t="s">
        <v>26</v>
      </c>
      <c r="G38" s="179"/>
      <c r="H38" s="179"/>
      <c r="I38" s="179"/>
      <c r="J38" s="89"/>
      <c r="K38" s="89"/>
      <c r="L38" s="89"/>
      <c r="M38" s="89"/>
      <c r="N38" s="95"/>
      <c r="O38" s="95"/>
      <c r="P38" s="95"/>
      <c r="Q38" s="95"/>
      <c r="R38" s="95"/>
      <c r="S38" s="95"/>
      <c r="T38" s="95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90"/>
    </row>
    <row r="39" spans="1:47" ht="14.1" customHeight="1" x14ac:dyDescent="0.2"/>
    <row r="40" spans="1:47" ht="14.1" customHeight="1" x14ac:dyDescent="0.2"/>
    <row r="41" spans="1:47" ht="14.1" customHeight="1" x14ac:dyDescent="0.2"/>
    <row r="42" spans="1:47" ht="14.1" customHeight="1" x14ac:dyDescent="0.2"/>
    <row r="43" spans="1:47" ht="14.1" customHeight="1" x14ac:dyDescent="0.2"/>
    <row r="44" spans="1:47" ht="14.1" customHeight="1" x14ac:dyDescent="0.2"/>
  </sheetData>
  <mergeCells count="5">
    <mergeCell ref="A1:H1"/>
    <mergeCell ref="F37:I37"/>
    <mergeCell ref="F38:I38"/>
    <mergeCell ref="A4:E4"/>
    <mergeCell ref="A7:E7"/>
  </mergeCells>
  <phoneticPr fontId="1" type="noConversion"/>
  <printOptions horizontalCentered="1" verticalCentered="1"/>
  <pageMargins left="0.31496062992125984" right="0.23622047244094491" top="0.55118110236220474" bottom="0.43307086614173229" header="0.51181102362204722" footer="0.51181102362204722"/>
  <pageSetup paperSize="9" scale="5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D13" sqref="D13:E13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x14ac:dyDescent="0.25">
      <c r="A1" s="190" t="s">
        <v>81</v>
      </c>
      <c r="B1" s="190"/>
      <c r="C1" s="190"/>
      <c r="D1" s="190"/>
      <c r="E1" s="190"/>
    </row>
    <row r="2" spans="1:5" ht="15" x14ac:dyDescent="0.25">
      <c r="A2" s="190" t="s">
        <v>80</v>
      </c>
      <c r="B2" s="190"/>
      <c r="C2" s="190"/>
      <c r="D2" s="190"/>
      <c r="E2" s="190"/>
    </row>
    <row r="3" spans="1:5" ht="15" x14ac:dyDescent="0.25">
      <c r="A3" s="166"/>
      <c r="B3" s="166"/>
      <c r="C3" s="166"/>
      <c r="D3" s="166"/>
      <c r="E3" s="166"/>
    </row>
    <row r="4" spans="1:5" ht="15.75" x14ac:dyDescent="0.25">
      <c r="A4" s="43"/>
      <c r="B4" s="191" t="s">
        <v>120</v>
      </c>
      <c r="C4" s="191"/>
      <c r="D4" s="191"/>
    </row>
    <row r="5" spans="1:5" ht="14.25" x14ac:dyDescent="0.2">
      <c r="A5" s="44"/>
      <c r="B5" s="45" t="s">
        <v>79</v>
      </c>
      <c r="C5" s="45"/>
      <c r="D5" s="45"/>
    </row>
    <row r="6" spans="1:5" ht="14.25" x14ac:dyDescent="0.2">
      <c r="A6" s="43"/>
      <c r="B6" s="43"/>
      <c r="C6" s="2"/>
    </row>
    <row r="7" spans="1:5" ht="15" x14ac:dyDescent="0.25">
      <c r="A7" s="4" t="s">
        <v>193</v>
      </c>
      <c r="B7" s="43"/>
      <c r="C7" s="46" t="s">
        <v>66</v>
      </c>
      <c r="D7" s="17" t="s">
        <v>119</v>
      </c>
    </row>
    <row r="8" spans="1:5" ht="14.25" x14ac:dyDescent="0.2">
      <c r="A8" s="4"/>
      <c r="B8" s="43"/>
      <c r="C8" s="47"/>
    </row>
    <row r="9" spans="1:5" ht="15" x14ac:dyDescent="0.25">
      <c r="A9" s="4"/>
      <c r="B9" s="48" t="s">
        <v>25</v>
      </c>
      <c r="C9" s="48"/>
    </row>
    <row r="10" spans="1:5" ht="15.75" thickBot="1" x14ac:dyDescent="0.3">
      <c r="A10" s="4"/>
      <c r="B10" s="190"/>
      <c r="C10" s="190"/>
      <c r="D10" s="49"/>
    </row>
    <row r="11" spans="1:5" ht="64.5" thickBot="1" x14ac:dyDescent="0.25">
      <c r="A11" s="50" t="s">
        <v>83</v>
      </c>
      <c r="B11" s="51" t="s">
        <v>1</v>
      </c>
      <c r="C11" s="52" t="s">
        <v>84</v>
      </c>
      <c r="D11" s="52" t="s">
        <v>85</v>
      </c>
      <c r="E11" s="53" t="s">
        <v>86</v>
      </c>
    </row>
    <row r="12" spans="1:5" ht="15" x14ac:dyDescent="0.25">
      <c r="A12" s="54"/>
      <c r="B12" s="55" t="s">
        <v>87</v>
      </c>
      <c r="C12" s="138"/>
      <c r="D12" s="138">
        <v>0</v>
      </c>
      <c r="E12" s="139">
        <v>2168.48</v>
      </c>
    </row>
    <row r="13" spans="1:5" ht="15" x14ac:dyDescent="0.25">
      <c r="A13" s="58"/>
      <c r="B13" s="59" t="s">
        <v>88</v>
      </c>
      <c r="C13" s="140"/>
      <c r="D13" s="140">
        <v>7068</v>
      </c>
      <c r="E13" s="141">
        <v>100</v>
      </c>
    </row>
    <row r="14" spans="1:5" x14ac:dyDescent="0.2">
      <c r="A14" s="61">
        <v>1119</v>
      </c>
      <c r="B14" s="9" t="s">
        <v>67</v>
      </c>
      <c r="C14" s="142"/>
      <c r="D14" s="142">
        <v>0</v>
      </c>
      <c r="E14" s="143">
        <f>SUM(G14:I14)</f>
        <v>0</v>
      </c>
    </row>
    <row r="15" spans="1:5" x14ac:dyDescent="0.2">
      <c r="A15" s="61">
        <v>1150</v>
      </c>
      <c r="B15" s="8" t="s">
        <v>68</v>
      </c>
      <c r="C15" s="142"/>
      <c r="D15" s="142">
        <v>0</v>
      </c>
      <c r="E15" s="143">
        <f t="shared" ref="E15:E38" si="0">SUM(G15:I15)</f>
        <v>0</v>
      </c>
    </row>
    <row r="16" spans="1:5" ht="25.5" x14ac:dyDescent="0.2">
      <c r="A16" s="61">
        <v>1210</v>
      </c>
      <c r="B16" s="14" t="s">
        <v>69</v>
      </c>
      <c r="C16" s="142"/>
      <c r="D16" s="142">
        <v>0</v>
      </c>
      <c r="E16" s="143">
        <f t="shared" si="0"/>
        <v>0</v>
      </c>
    </row>
    <row r="17" spans="1:5" x14ac:dyDescent="0.2">
      <c r="A17" s="65">
        <v>2111</v>
      </c>
      <c r="B17" s="66" t="s">
        <v>70</v>
      </c>
      <c r="C17" s="142"/>
      <c r="D17" s="142">
        <v>0</v>
      </c>
      <c r="E17" s="143">
        <f t="shared" si="0"/>
        <v>0</v>
      </c>
    </row>
    <row r="18" spans="1:5" x14ac:dyDescent="0.2">
      <c r="A18" s="65">
        <v>2112</v>
      </c>
      <c r="B18" s="67" t="s">
        <v>71</v>
      </c>
      <c r="C18" s="142"/>
      <c r="D18" s="142">
        <v>0</v>
      </c>
      <c r="E18" s="143">
        <f t="shared" si="0"/>
        <v>0</v>
      </c>
    </row>
    <row r="19" spans="1:5" x14ac:dyDescent="0.2">
      <c r="A19" s="65">
        <v>2121</v>
      </c>
      <c r="B19" s="66" t="s">
        <v>89</v>
      </c>
      <c r="C19" s="142">
        <v>592</v>
      </c>
      <c r="D19" s="142">
        <v>200</v>
      </c>
      <c r="E19" s="143">
        <v>0</v>
      </c>
    </row>
    <row r="20" spans="1:5" x14ac:dyDescent="0.2">
      <c r="A20" s="65">
        <v>2122</v>
      </c>
      <c r="B20" s="67" t="s">
        <v>63</v>
      </c>
      <c r="C20" s="142">
        <v>4550</v>
      </c>
      <c r="D20" s="142">
        <v>2090</v>
      </c>
      <c r="E20" s="143">
        <v>0</v>
      </c>
    </row>
    <row r="21" spans="1:5" x14ac:dyDescent="0.2">
      <c r="A21" s="61">
        <v>2210</v>
      </c>
      <c r="B21" s="9" t="s">
        <v>90</v>
      </c>
      <c r="C21" s="142"/>
      <c r="D21" s="142">
        <v>0</v>
      </c>
      <c r="E21" s="143">
        <f t="shared" si="0"/>
        <v>0</v>
      </c>
    </row>
    <row r="22" spans="1:5" x14ac:dyDescent="0.2">
      <c r="A22" s="61">
        <v>2231</v>
      </c>
      <c r="B22" s="9" t="s">
        <v>91</v>
      </c>
      <c r="C22" s="142"/>
      <c r="D22" s="142">
        <v>0</v>
      </c>
      <c r="E22" s="143">
        <f t="shared" si="0"/>
        <v>0</v>
      </c>
    </row>
    <row r="23" spans="1:5" x14ac:dyDescent="0.2">
      <c r="A23" s="61">
        <v>2239</v>
      </c>
      <c r="B23" s="9" t="s">
        <v>72</v>
      </c>
      <c r="C23" s="142"/>
      <c r="D23" s="142">
        <v>0</v>
      </c>
      <c r="E23" s="143">
        <f t="shared" si="0"/>
        <v>0</v>
      </c>
    </row>
    <row r="24" spans="1:5" x14ac:dyDescent="0.2">
      <c r="A24" s="61">
        <v>2243</v>
      </c>
      <c r="B24" s="9" t="s">
        <v>92</v>
      </c>
      <c r="C24" s="142"/>
      <c r="D24" s="142">
        <v>0</v>
      </c>
      <c r="E24" s="143">
        <f t="shared" si="0"/>
        <v>0</v>
      </c>
    </row>
    <row r="25" spans="1:5" x14ac:dyDescent="0.2">
      <c r="A25" s="61">
        <v>2244</v>
      </c>
      <c r="B25" s="9" t="s">
        <v>64</v>
      </c>
      <c r="C25" s="142"/>
      <c r="D25" s="142">
        <v>0</v>
      </c>
      <c r="E25" s="143">
        <v>0</v>
      </c>
    </row>
    <row r="26" spans="1:5" x14ac:dyDescent="0.2">
      <c r="A26" s="61">
        <v>2251</v>
      </c>
      <c r="B26" s="9" t="s">
        <v>93</v>
      </c>
      <c r="C26" s="142"/>
      <c r="D26" s="142">
        <v>0</v>
      </c>
      <c r="E26" s="143">
        <f t="shared" si="0"/>
        <v>0</v>
      </c>
    </row>
    <row r="27" spans="1:5" x14ac:dyDescent="0.2">
      <c r="A27" s="61">
        <v>2259</v>
      </c>
      <c r="B27" s="9" t="s">
        <v>94</v>
      </c>
      <c r="C27" s="142">
        <v>500</v>
      </c>
      <c r="D27" s="142">
        <v>500</v>
      </c>
      <c r="E27" s="143">
        <f t="shared" si="0"/>
        <v>0</v>
      </c>
    </row>
    <row r="28" spans="1:5" x14ac:dyDescent="0.2">
      <c r="A28" s="61">
        <v>2261</v>
      </c>
      <c r="B28" s="9" t="s">
        <v>12</v>
      </c>
      <c r="C28" s="142"/>
      <c r="D28" s="142">
        <v>0</v>
      </c>
      <c r="E28" s="143">
        <f t="shared" si="0"/>
        <v>0</v>
      </c>
    </row>
    <row r="29" spans="1:5" x14ac:dyDescent="0.2">
      <c r="A29" s="61">
        <v>2262</v>
      </c>
      <c r="B29" s="9" t="s">
        <v>73</v>
      </c>
      <c r="C29" s="142"/>
      <c r="D29" s="142">
        <v>0</v>
      </c>
      <c r="E29" s="143">
        <f t="shared" si="0"/>
        <v>0</v>
      </c>
    </row>
    <row r="30" spans="1:5" x14ac:dyDescent="0.2">
      <c r="A30" s="61">
        <v>2264</v>
      </c>
      <c r="B30" s="9" t="s">
        <v>74</v>
      </c>
      <c r="C30" s="142"/>
      <c r="D30" s="142">
        <v>0</v>
      </c>
      <c r="E30" s="143">
        <f t="shared" si="0"/>
        <v>0</v>
      </c>
    </row>
    <row r="31" spans="1:5" x14ac:dyDescent="0.2">
      <c r="A31" s="61">
        <v>2279</v>
      </c>
      <c r="B31" s="9" t="s">
        <v>95</v>
      </c>
      <c r="C31" s="142">
        <v>5467</v>
      </c>
      <c r="D31" s="142">
        <v>1909.52</v>
      </c>
      <c r="E31" s="143">
        <v>0</v>
      </c>
    </row>
    <row r="32" spans="1:5" x14ac:dyDescent="0.2">
      <c r="A32" s="61">
        <v>2311</v>
      </c>
      <c r="B32" s="9" t="s">
        <v>14</v>
      </c>
      <c r="C32" s="142"/>
      <c r="D32" s="142">
        <v>0</v>
      </c>
      <c r="E32" s="143">
        <f t="shared" si="0"/>
        <v>0</v>
      </c>
    </row>
    <row r="33" spans="1:5" ht="25.5" x14ac:dyDescent="0.2">
      <c r="A33" s="61">
        <v>2312</v>
      </c>
      <c r="B33" s="10" t="s">
        <v>76</v>
      </c>
      <c r="C33" s="142">
        <v>200</v>
      </c>
      <c r="D33" s="142">
        <v>200</v>
      </c>
      <c r="E33" s="143">
        <v>0</v>
      </c>
    </row>
    <row r="34" spans="1:5" x14ac:dyDescent="0.2">
      <c r="A34" s="61">
        <v>2390</v>
      </c>
      <c r="B34" s="9" t="s">
        <v>75</v>
      </c>
      <c r="C34" s="142"/>
      <c r="D34" s="142">
        <v>0</v>
      </c>
      <c r="E34" s="143">
        <f t="shared" si="0"/>
        <v>0</v>
      </c>
    </row>
    <row r="35" spans="1:5" ht="25.5" x14ac:dyDescent="0.2">
      <c r="A35" s="61">
        <v>3263</v>
      </c>
      <c r="B35" s="68" t="s">
        <v>96</v>
      </c>
      <c r="C35" s="142">
        <v>3850</v>
      </c>
      <c r="D35" s="142">
        <v>0</v>
      </c>
      <c r="E35" s="143">
        <f t="shared" si="0"/>
        <v>0</v>
      </c>
    </row>
    <row r="36" spans="1:5" x14ac:dyDescent="0.2">
      <c r="A36" s="61">
        <v>5238</v>
      </c>
      <c r="B36" s="69" t="s">
        <v>97</v>
      </c>
      <c r="C36" s="142"/>
      <c r="D36" s="142">
        <v>0</v>
      </c>
      <c r="E36" s="143">
        <f t="shared" si="0"/>
        <v>0</v>
      </c>
    </row>
    <row r="37" spans="1:5" x14ac:dyDescent="0.2">
      <c r="A37" s="61">
        <v>5239</v>
      </c>
      <c r="B37" s="69" t="s">
        <v>98</v>
      </c>
      <c r="C37" s="142"/>
      <c r="D37" s="142">
        <v>0</v>
      </c>
      <c r="E37" s="143">
        <f t="shared" si="0"/>
        <v>0</v>
      </c>
    </row>
    <row r="38" spans="1:5" x14ac:dyDescent="0.2">
      <c r="A38" s="61">
        <v>7711</v>
      </c>
      <c r="B38" s="69" t="s">
        <v>99</v>
      </c>
      <c r="C38" s="142"/>
      <c r="D38" s="142">
        <v>0</v>
      </c>
      <c r="E38" s="143">
        <f t="shared" si="0"/>
        <v>0</v>
      </c>
    </row>
    <row r="39" spans="1:5" ht="15" x14ac:dyDescent="0.25">
      <c r="A39" s="70"/>
      <c r="B39" s="71" t="s">
        <v>100</v>
      </c>
      <c r="C39" s="153">
        <f>SUM(C14:C38)</f>
        <v>15159</v>
      </c>
      <c r="D39" s="153">
        <f>SUM(D14:D38)</f>
        <v>4899.5200000000004</v>
      </c>
      <c r="E39" s="150">
        <f>SUM(E14:E38)</f>
        <v>0</v>
      </c>
    </row>
    <row r="40" spans="1:5" ht="15.75" thickBot="1" x14ac:dyDescent="0.3">
      <c r="A40" s="74"/>
      <c r="B40" s="75" t="s">
        <v>101</v>
      </c>
      <c r="C40" s="135"/>
      <c r="D40" s="152">
        <f>D12+D13-D39</f>
        <v>2168.4799999999996</v>
      </c>
      <c r="E40" s="151">
        <f>E12+E13-E39</f>
        <v>2268.48</v>
      </c>
    </row>
    <row r="41" spans="1:5" x14ac:dyDescent="0.2">
      <c r="A41" s="192"/>
      <c r="B41" s="193"/>
      <c r="C41" s="193"/>
      <c r="D41" s="193"/>
      <c r="E41" s="193"/>
    </row>
    <row r="42" spans="1:5" x14ac:dyDescent="0.2">
      <c r="A42" s="78" t="s">
        <v>104</v>
      </c>
      <c r="B42" s="79"/>
      <c r="C42" s="79"/>
      <c r="D42" s="79"/>
      <c r="E42" s="79"/>
    </row>
    <row r="43" spans="1:5" x14ac:dyDescent="0.2">
      <c r="A43" s="78" t="s">
        <v>102</v>
      </c>
      <c r="B43" s="167"/>
      <c r="C43" s="167"/>
      <c r="D43" s="81"/>
      <c r="E43" s="82"/>
    </row>
    <row r="44" spans="1:5" x14ac:dyDescent="0.2">
      <c r="A44" s="194" t="s">
        <v>103</v>
      </c>
      <c r="B44" s="194"/>
      <c r="C44" s="194"/>
      <c r="D44" s="194"/>
      <c r="E44" s="82"/>
    </row>
    <row r="45" spans="1:5" x14ac:dyDescent="0.2">
      <c r="A45" s="82"/>
      <c r="B45" s="82"/>
      <c r="C45" s="83"/>
      <c r="D45" s="83"/>
      <c r="E45" s="83"/>
    </row>
    <row r="46" spans="1:5" ht="15" x14ac:dyDescent="0.2">
      <c r="A46" s="165" t="s">
        <v>60</v>
      </c>
      <c r="B46" s="82"/>
      <c r="C46" s="83"/>
      <c r="D46" s="83"/>
      <c r="E46" s="84" t="s">
        <v>118</v>
      </c>
    </row>
    <row r="47" spans="1:5" x14ac:dyDescent="0.2">
      <c r="A47" s="82"/>
      <c r="B47" s="82"/>
      <c r="C47" s="183" t="s">
        <v>61</v>
      </c>
      <c r="D47" s="183"/>
      <c r="E47" s="15" t="s">
        <v>26</v>
      </c>
    </row>
    <row r="48" spans="1:5" ht="14.25" x14ac:dyDescent="0.2">
      <c r="A48" s="85" t="s">
        <v>194</v>
      </c>
      <c r="C48" s="85"/>
      <c r="D48" s="43"/>
    </row>
    <row r="49" spans="1:4" ht="14.25" x14ac:dyDescent="0.2">
      <c r="A49" s="43"/>
      <c r="B49" s="43"/>
      <c r="C49" s="86"/>
      <c r="D49" s="86"/>
    </row>
    <row r="50" spans="1:4" ht="14.25" x14ac:dyDescent="0.2">
      <c r="A50" s="1" t="s">
        <v>121</v>
      </c>
      <c r="B50" s="43"/>
      <c r="C50" s="43"/>
      <c r="D50" s="43"/>
    </row>
    <row r="52" spans="1:4" ht="14.25" x14ac:dyDescent="0.2">
      <c r="A52" s="87"/>
    </row>
  </sheetData>
  <mergeCells count="7">
    <mergeCell ref="C47:D47"/>
    <mergeCell ref="A1:E1"/>
    <mergeCell ref="A2:E2"/>
    <mergeCell ref="B4:D4"/>
    <mergeCell ref="B10:C10"/>
    <mergeCell ref="A41:E41"/>
    <mergeCell ref="A44:D44"/>
  </mergeCells>
  <pageMargins left="0.39370078740157483" right="0.23622047244094491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D39" sqref="D39:E39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x14ac:dyDescent="0.25">
      <c r="A1" s="190" t="s">
        <v>81</v>
      </c>
      <c r="B1" s="190"/>
      <c r="C1" s="190"/>
      <c r="D1" s="190"/>
      <c r="E1" s="190"/>
    </row>
    <row r="2" spans="1:5" ht="15" x14ac:dyDescent="0.25">
      <c r="A2" s="190" t="s">
        <v>80</v>
      </c>
      <c r="B2" s="190"/>
      <c r="C2" s="190"/>
      <c r="D2" s="190"/>
      <c r="E2" s="190"/>
    </row>
    <row r="3" spans="1:5" ht="15" x14ac:dyDescent="0.25">
      <c r="A3" s="169"/>
      <c r="B3" s="169"/>
      <c r="C3" s="169"/>
      <c r="D3" s="169"/>
      <c r="E3" s="169"/>
    </row>
    <row r="4" spans="1:5" ht="15.75" x14ac:dyDescent="0.25">
      <c r="A4" s="43"/>
      <c r="B4" s="191" t="s">
        <v>120</v>
      </c>
      <c r="C4" s="191"/>
      <c r="D4" s="191"/>
    </row>
    <row r="5" spans="1:5" ht="14.25" x14ac:dyDescent="0.2">
      <c r="A5" s="44"/>
      <c r="B5" s="45" t="s">
        <v>79</v>
      </c>
      <c r="C5" s="45"/>
      <c r="D5" s="45"/>
    </row>
    <row r="6" spans="1:5" ht="14.25" x14ac:dyDescent="0.2">
      <c r="A6" s="43"/>
      <c r="B6" s="43"/>
      <c r="C6" s="2"/>
    </row>
    <row r="7" spans="1:5" ht="15" x14ac:dyDescent="0.25">
      <c r="A7" s="4" t="s">
        <v>195</v>
      </c>
      <c r="B7" s="43"/>
      <c r="C7" s="46" t="s">
        <v>202</v>
      </c>
      <c r="D7" s="17" t="s">
        <v>119</v>
      </c>
    </row>
    <row r="8" spans="1:5" ht="14.25" x14ac:dyDescent="0.2">
      <c r="A8" s="4"/>
      <c r="B8" s="43"/>
      <c r="C8" s="47"/>
    </row>
    <row r="9" spans="1:5" ht="15" x14ac:dyDescent="0.25">
      <c r="A9" s="4"/>
      <c r="B9" s="48" t="s">
        <v>25</v>
      </c>
      <c r="C9" s="48"/>
    </row>
    <row r="10" spans="1:5" ht="15.75" thickBot="1" x14ac:dyDescent="0.3">
      <c r="A10" s="4"/>
      <c r="B10" s="190"/>
      <c r="C10" s="190"/>
      <c r="D10" s="49"/>
    </row>
    <row r="11" spans="1:5" ht="64.5" thickBot="1" x14ac:dyDescent="0.25">
      <c r="A11" s="50" t="s">
        <v>83</v>
      </c>
      <c r="B11" s="51" t="s">
        <v>1</v>
      </c>
      <c r="C11" s="52" t="s">
        <v>84</v>
      </c>
      <c r="D11" s="52" t="s">
        <v>85</v>
      </c>
      <c r="E11" s="53" t="s">
        <v>86</v>
      </c>
    </row>
    <row r="12" spans="1:5" ht="15" x14ac:dyDescent="0.25">
      <c r="A12" s="54"/>
      <c r="B12" s="55" t="s">
        <v>87</v>
      </c>
      <c r="C12" s="138"/>
      <c r="D12" s="138">
        <v>0</v>
      </c>
      <c r="E12" s="139">
        <v>2268.48</v>
      </c>
    </row>
    <row r="13" spans="1:5" ht="15" x14ac:dyDescent="0.25">
      <c r="A13" s="58"/>
      <c r="B13" s="59" t="s">
        <v>88</v>
      </c>
      <c r="C13" s="140"/>
      <c r="D13" s="140">
        <v>7168</v>
      </c>
      <c r="E13" s="141">
        <v>900</v>
      </c>
    </row>
    <row r="14" spans="1:5" x14ac:dyDescent="0.2">
      <c r="A14" s="61">
        <v>1119</v>
      </c>
      <c r="B14" s="9" t="s">
        <v>67</v>
      </c>
      <c r="C14" s="142"/>
      <c r="D14" s="142">
        <v>0</v>
      </c>
      <c r="E14" s="143">
        <f>SUM(G14:I14)</f>
        <v>0</v>
      </c>
    </row>
    <row r="15" spans="1:5" x14ac:dyDescent="0.2">
      <c r="A15" s="61">
        <v>1150</v>
      </c>
      <c r="B15" s="8" t="s">
        <v>68</v>
      </c>
      <c r="C15" s="142"/>
      <c r="D15" s="142">
        <v>0</v>
      </c>
      <c r="E15" s="143">
        <f t="shared" ref="E15:E38" si="0">SUM(G15:I15)</f>
        <v>0</v>
      </c>
    </row>
    <row r="16" spans="1:5" ht="25.5" x14ac:dyDescent="0.2">
      <c r="A16" s="61">
        <v>1210</v>
      </c>
      <c r="B16" s="14" t="s">
        <v>69</v>
      </c>
      <c r="C16" s="142"/>
      <c r="D16" s="142">
        <v>0</v>
      </c>
      <c r="E16" s="143">
        <f t="shared" si="0"/>
        <v>0</v>
      </c>
    </row>
    <row r="17" spans="1:13" x14ac:dyDescent="0.2">
      <c r="A17" s="65">
        <v>2111</v>
      </c>
      <c r="B17" s="66" t="s">
        <v>70</v>
      </c>
      <c r="C17" s="142"/>
      <c r="D17" s="142">
        <v>0</v>
      </c>
      <c r="E17" s="143">
        <f t="shared" si="0"/>
        <v>0</v>
      </c>
    </row>
    <row r="18" spans="1:13" x14ac:dyDescent="0.2">
      <c r="A18" s="65">
        <v>2112</v>
      </c>
      <c r="B18" s="67" t="s">
        <v>71</v>
      </c>
      <c r="C18" s="142"/>
      <c r="D18" s="142">
        <v>0</v>
      </c>
      <c r="E18" s="143">
        <f t="shared" si="0"/>
        <v>0</v>
      </c>
      <c r="I18" s="3" t="s">
        <v>197</v>
      </c>
      <c r="J18" s="3" t="s">
        <v>198</v>
      </c>
      <c r="K18" s="3" t="s">
        <v>199</v>
      </c>
      <c r="L18" s="3" t="s">
        <v>200</v>
      </c>
      <c r="M18" s="3" t="s">
        <v>201</v>
      </c>
    </row>
    <row r="19" spans="1:13" x14ac:dyDescent="0.2">
      <c r="A19" s="65">
        <v>2121</v>
      </c>
      <c r="B19" s="66" t="s">
        <v>89</v>
      </c>
      <c r="C19" s="142">
        <v>592</v>
      </c>
      <c r="D19" s="142">
        <v>200</v>
      </c>
      <c r="E19" s="143">
        <v>0</v>
      </c>
      <c r="I19" s="3">
        <v>58</v>
      </c>
      <c r="J19" s="3">
        <v>58</v>
      </c>
      <c r="K19" s="3">
        <v>145</v>
      </c>
    </row>
    <row r="20" spans="1:13" x14ac:dyDescent="0.2">
      <c r="A20" s="65">
        <v>2122</v>
      </c>
      <c r="B20" s="67" t="s">
        <v>63</v>
      </c>
      <c r="C20" s="142">
        <v>4550</v>
      </c>
      <c r="D20" s="142">
        <v>2090</v>
      </c>
      <c r="E20" s="143">
        <v>270</v>
      </c>
      <c r="I20" s="3">
        <v>60</v>
      </c>
      <c r="J20" s="3">
        <v>70</v>
      </c>
      <c r="K20" s="3">
        <v>350</v>
      </c>
    </row>
    <row r="21" spans="1:13" x14ac:dyDescent="0.2">
      <c r="A21" s="61">
        <v>2210</v>
      </c>
      <c r="B21" s="9" t="s">
        <v>90</v>
      </c>
      <c r="C21" s="142"/>
      <c r="D21" s="142">
        <v>0</v>
      </c>
      <c r="E21" s="143">
        <f t="shared" si="0"/>
        <v>0</v>
      </c>
      <c r="L21" s="3">
        <v>135</v>
      </c>
      <c r="M21" s="3">
        <v>140</v>
      </c>
    </row>
    <row r="22" spans="1:13" x14ac:dyDescent="0.2">
      <c r="A22" s="61">
        <v>2231</v>
      </c>
      <c r="B22" s="9" t="s">
        <v>91</v>
      </c>
      <c r="C22" s="142"/>
      <c r="D22" s="142">
        <v>0</v>
      </c>
      <c r="E22" s="143">
        <f t="shared" si="0"/>
        <v>0</v>
      </c>
      <c r="M22" s="3">
        <v>60</v>
      </c>
    </row>
    <row r="23" spans="1:13" x14ac:dyDescent="0.2">
      <c r="A23" s="61">
        <v>2239</v>
      </c>
      <c r="B23" s="9" t="s">
        <v>72</v>
      </c>
      <c r="C23" s="142"/>
      <c r="D23" s="142">
        <v>0</v>
      </c>
      <c r="E23" s="143">
        <f t="shared" si="0"/>
        <v>0</v>
      </c>
    </row>
    <row r="24" spans="1:13" x14ac:dyDescent="0.2">
      <c r="A24" s="61">
        <v>2243</v>
      </c>
      <c r="B24" s="9" t="s">
        <v>92</v>
      </c>
      <c r="C24" s="142"/>
      <c r="D24" s="142">
        <v>0</v>
      </c>
      <c r="E24" s="143">
        <f t="shared" si="0"/>
        <v>0</v>
      </c>
    </row>
    <row r="25" spans="1:13" x14ac:dyDescent="0.2">
      <c r="A25" s="61">
        <v>2244</v>
      </c>
      <c r="B25" s="9" t="s">
        <v>64</v>
      </c>
      <c r="C25" s="142"/>
      <c r="D25" s="142">
        <v>0</v>
      </c>
      <c r="E25" s="143">
        <v>0</v>
      </c>
    </row>
    <row r="26" spans="1:13" x14ac:dyDescent="0.2">
      <c r="A26" s="61">
        <v>2251</v>
      </c>
      <c r="B26" s="9" t="s">
        <v>93</v>
      </c>
      <c r="C26" s="142"/>
      <c r="D26" s="142">
        <v>0</v>
      </c>
      <c r="E26" s="143">
        <f t="shared" si="0"/>
        <v>0</v>
      </c>
    </row>
    <row r="27" spans="1:13" x14ac:dyDescent="0.2">
      <c r="A27" s="61">
        <v>2259</v>
      </c>
      <c r="B27" s="9" t="s">
        <v>94</v>
      </c>
      <c r="C27" s="142">
        <v>500</v>
      </c>
      <c r="D27" s="142">
        <v>500</v>
      </c>
      <c r="E27" s="143">
        <f t="shared" si="0"/>
        <v>0</v>
      </c>
    </row>
    <row r="28" spans="1:13" x14ac:dyDescent="0.2">
      <c r="A28" s="61">
        <v>2261</v>
      </c>
      <c r="B28" s="9" t="s">
        <v>12</v>
      </c>
      <c r="C28" s="142"/>
      <c r="D28" s="142">
        <v>0</v>
      </c>
      <c r="E28" s="143">
        <f t="shared" si="0"/>
        <v>0</v>
      </c>
    </row>
    <row r="29" spans="1:13" x14ac:dyDescent="0.2">
      <c r="A29" s="61">
        <v>2262</v>
      </c>
      <c r="B29" s="9" t="s">
        <v>73</v>
      </c>
      <c r="C29" s="142"/>
      <c r="D29" s="142">
        <v>0</v>
      </c>
      <c r="E29" s="143">
        <f t="shared" si="0"/>
        <v>0</v>
      </c>
    </row>
    <row r="30" spans="1:13" x14ac:dyDescent="0.2">
      <c r="A30" s="61">
        <v>2264</v>
      </c>
      <c r="B30" s="9" t="s">
        <v>74</v>
      </c>
      <c r="C30" s="142"/>
      <c r="D30" s="142">
        <v>0</v>
      </c>
      <c r="E30" s="143">
        <f t="shared" si="0"/>
        <v>0</v>
      </c>
    </row>
    <row r="31" spans="1:13" x14ac:dyDescent="0.2">
      <c r="A31" s="61">
        <v>2279</v>
      </c>
      <c r="B31" s="9" t="s">
        <v>95</v>
      </c>
      <c r="C31" s="142">
        <v>5467</v>
      </c>
      <c r="D31" s="142">
        <v>1909.52</v>
      </c>
      <c r="E31" s="143">
        <v>220</v>
      </c>
    </row>
    <row r="32" spans="1:13" x14ac:dyDescent="0.2">
      <c r="A32" s="61">
        <v>2311</v>
      </c>
      <c r="B32" s="9" t="s">
        <v>14</v>
      </c>
      <c r="C32" s="142"/>
      <c r="D32" s="142">
        <v>0</v>
      </c>
      <c r="E32" s="143">
        <f t="shared" si="0"/>
        <v>0</v>
      </c>
    </row>
    <row r="33" spans="1:5" ht="25.5" x14ac:dyDescent="0.2">
      <c r="A33" s="61">
        <v>2312</v>
      </c>
      <c r="B33" s="10" t="s">
        <v>76</v>
      </c>
      <c r="C33" s="142">
        <v>200</v>
      </c>
      <c r="D33" s="142">
        <v>200</v>
      </c>
      <c r="E33" s="143">
        <v>0</v>
      </c>
    </row>
    <row r="34" spans="1:5" x14ac:dyDescent="0.2">
      <c r="A34" s="61">
        <v>2390</v>
      </c>
      <c r="B34" s="9" t="s">
        <v>75</v>
      </c>
      <c r="C34" s="142"/>
      <c r="D34" s="142">
        <v>0</v>
      </c>
      <c r="E34" s="143">
        <f t="shared" si="0"/>
        <v>0</v>
      </c>
    </row>
    <row r="35" spans="1:5" ht="25.5" x14ac:dyDescent="0.2">
      <c r="A35" s="61">
        <v>3263</v>
      </c>
      <c r="B35" s="68" t="s">
        <v>96</v>
      </c>
      <c r="C35" s="142">
        <v>3850</v>
      </c>
      <c r="D35" s="142">
        <v>0</v>
      </c>
      <c r="E35" s="143">
        <f t="shared" si="0"/>
        <v>0</v>
      </c>
    </row>
    <row r="36" spans="1:5" x14ac:dyDescent="0.2">
      <c r="A36" s="61">
        <v>5238</v>
      </c>
      <c r="B36" s="69" t="s">
        <v>97</v>
      </c>
      <c r="C36" s="142"/>
      <c r="D36" s="142">
        <v>0</v>
      </c>
      <c r="E36" s="143">
        <f t="shared" si="0"/>
        <v>0</v>
      </c>
    </row>
    <row r="37" spans="1:5" x14ac:dyDescent="0.2">
      <c r="A37" s="61">
        <v>5239</v>
      </c>
      <c r="B37" s="69" t="s">
        <v>98</v>
      </c>
      <c r="C37" s="142"/>
      <c r="D37" s="142">
        <v>0</v>
      </c>
      <c r="E37" s="143">
        <f t="shared" si="0"/>
        <v>0</v>
      </c>
    </row>
    <row r="38" spans="1:5" x14ac:dyDescent="0.2">
      <c r="A38" s="61">
        <v>7711</v>
      </c>
      <c r="B38" s="69" t="s">
        <v>99</v>
      </c>
      <c r="C38" s="142"/>
      <c r="D38" s="142">
        <v>0</v>
      </c>
      <c r="E38" s="143">
        <f t="shared" si="0"/>
        <v>0</v>
      </c>
    </row>
    <row r="39" spans="1:5" ht="15" x14ac:dyDescent="0.25">
      <c r="A39" s="70"/>
      <c r="B39" s="71" t="s">
        <v>100</v>
      </c>
      <c r="C39" s="153">
        <f>SUM(C14:C38)</f>
        <v>15159</v>
      </c>
      <c r="D39" s="153">
        <f>SUM(D14:D38)</f>
        <v>4899.5200000000004</v>
      </c>
      <c r="E39" s="150">
        <f>SUM(E14:E38)</f>
        <v>490</v>
      </c>
    </row>
    <row r="40" spans="1:5" ht="15.75" thickBot="1" x14ac:dyDescent="0.3">
      <c r="A40" s="74"/>
      <c r="B40" s="75" t="s">
        <v>101</v>
      </c>
      <c r="C40" s="135"/>
      <c r="D40" s="152">
        <f>D12+D13-D39</f>
        <v>2268.4799999999996</v>
      </c>
      <c r="E40" s="151">
        <f>E12+E13-E39</f>
        <v>2678.48</v>
      </c>
    </row>
    <row r="41" spans="1:5" x14ac:dyDescent="0.2">
      <c r="A41" s="192"/>
      <c r="B41" s="193"/>
      <c r="C41" s="193"/>
      <c r="D41" s="193"/>
      <c r="E41" s="193"/>
    </row>
    <row r="42" spans="1:5" x14ac:dyDescent="0.2">
      <c r="A42" s="78" t="s">
        <v>104</v>
      </c>
      <c r="B42" s="79"/>
      <c r="C42" s="79"/>
      <c r="D42" s="79"/>
      <c r="E42" s="79"/>
    </row>
    <row r="43" spans="1:5" x14ac:dyDescent="0.2">
      <c r="A43" s="78" t="s">
        <v>102</v>
      </c>
      <c r="B43" s="170"/>
      <c r="C43" s="170"/>
      <c r="D43" s="81"/>
      <c r="E43" s="82"/>
    </row>
    <row r="44" spans="1:5" x14ac:dyDescent="0.2">
      <c r="A44" s="194" t="s">
        <v>103</v>
      </c>
      <c r="B44" s="194"/>
      <c r="C44" s="194"/>
      <c r="D44" s="194"/>
      <c r="E44" s="82"/>
    </row>
    <row r="45" spans="1:5" x14ac:dyDescent="0.2">
      <c r="A45" s="82"/>
      <c r="B45" s="82"/>
      <c r="C45" s="83"/>
      <c r="D45" s="83"/>
      <c r="E45" s="83"/>
    </row>
    <row r="46" spans="1:5" ht="15" x14ac:dyDescent="0.2">
      <c r="A46" s="168" t="s">
        <v>60</v>
      </c>
      <c r="B46" s="82"/>
      <c r="C46" s="83"/>
      <c r="D46" s="83"/>
      <c r="E46" s="84" t="s">
        <v>118</v>
      </c>
    </row>
    <row r="47" spans="1:5" x14ac:dyDescent="0.2">
      <c r="A47" s="82"/>
      <c r="B47" s="82"/>
      <c r="C47" s="183" t="s">
        <v>61</v>
      </c>
      <c r="D47" s="183"/>
      <c r="E47" s="15" t="s">
        <v>26</v>
      </c>
    </row>
    <row r="48" spans="1:5" ht="14.25" x14ac:dyDescent="0.2">
      <c r="A48" s="85" t="s">
        <v>196</v>
      </c>
      <c r="C48" s="85"/>
      <c r="D48" s="43"/>
    </row>
    <row r="49" spans="1:4" ht="14.25" x14ac:dyDescent="0.2">
      <c r="A49" s="43"/>
      <c r="B49" s="43"/>
      <c r="C49" s="86"/>
      <c r="D49" s="86"/>
    </row>
    <row r="50" spans="1:4" ht="14.25" x14ac:dyDescent="0.2">
      <c r="A50" s="1" t="s">
        <v>121</v>
      </c>
      <c r="B50" s="43"/>
      <c r="C50" s="43"/>
      <c r="D50" s="43"/>
    </row>
    <row r="52" spans="1:4" ht="14.25" x14ac:dyDescent="0.2">
      <c r="A52" s="87"/>
    </row>
  </sheetData>
  <mergeCells count="7">
    <mergeCell ref="C47:D47"/>
    <mergeCell ref="A1:E1"/>
    <mergeCell ref="A2:E2"/>
    <mergeCell ref="B4:D4"/>
    <mergeCell ref="B10:C10"/>
    <mergeCell ref="A41:E41"/>
    <mergeCell ref="A44:D44"/>
  </mergeCells>
  <pageMargins left="0.39370078740157483" right="0.23622047244094491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8" workbookViewId="0">
      <selection activeCell="E13" sqref="D13:E13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x14ac:dyDescent="0.25">
      <c r="A1" s="190" t="s">
        <v>81</v>
      </c>
      <c r="B1" s="190"/>
      <c r="C1" s="190"/>
      <c r="D1" s="190"/>
      <c r="E1" s="190"/>
    </row>
    <row r="2" spans="1:5" ht="15" x14ac:dyDescent="0.25">
      <c r="A2" s="190" t="s">
        <v>80</v>
      </c>
      <c r="B2" s="190"/>
      <c r="C2" s="190"/>
      <c r="D2" s="190"/>
      <c r="E2" s="190"/>
    </row>
    <row r="3" spans="1:5" ht="15" x14ac:dyDescent="0.25">
      <c r="A3" s="172"/>
      <c r="B3" s="172"/>
      <c r="C3" s="172"/>
      <c r="D3" s="172"/>
      <c r="E3" s="172"/>
    </row>
    <row r="4" spans="1:5" ht="15.75" x14ac:dyDescent="0.25">
      <c r="A4" s="43"/>
      <c r="B4" s="191" t="s">
        <v>120</v>
      </c>
      <c r="C4" s="191"/>
      <c r="D4" s="191"/>
    </row>
    <row r="5" spans="1:5" ht="14.25" x14ac:dyDescent="0.2">
      <c r="A5" s="44"/>
      <c r="B5" s="45" t="s">
        <v>79</v>
      </c>
      <c r="C5" s="45"/>
      <c r="D5" s="45"/>
    </row>
    <row r="6" spans="1:5" ht="14.25" x14ac:dyDescent="0.2">
      <c r="A6" s="43"/>
      <c r="B6" s="43"/>
      <c r="C6" s="2"/>
    </row>
    <row r="7" spans="1:5" ht="15" x14ac:dyDescent="0.25">
      <c r="A7" s="4" t="s">
        <v>203</v>
      </c>
      <c r="B7" s="43"/>
      <c r="C7" s="46" t="s">
        <v>202</v>
      </c>
      <c r="D7" s="17" t="s">
        <v>119</v>
      </c>
    </row>
    <row r="8" spans="1:5" ht="14.25" x14ac:dyDescent="0.2">
      <c r="A8" s="4"/>
      <c r="B8" s="43"/>
      <c r="C8" s="47"/>
    </row>
    <row r="9" spans="1:5" ht="15" x14ac:dyDescent="0.25">
      <c r="A9" s="4"/>
      <c r="B9" s="48" t="s">
        <v>25</v>
      </c>
      <c r="C9" s="48"/>
    </row>
    <row r="10" spans="1:5" ht="15.75" thickBot="1" x14ac:dyDescent="0.3">
      <c r="A10" s="4"/>
      <c r="B10" s="190"/>
      <c r="C10" s="190"/>
      <c r="D10" s="49"/>
    </row>
    <row r="11" spans="1:5" ht="64.5" thickBot="1" x14ac:dyDescent="0.25">
      <c r="A11" s="50" t="s">
        <v>83</v>
      </c>
      <c r="B11" s="51" t="s">
        <v>1</v>
      </c>
      <c r="C11" s="52" t="s">
        <v>84</v>
      </c>
      <c r="D11" s="52" t="s">
        <v>85</v>
      </c>
      <c r="E11" s="53" t="s">
        <v>86</v>
      </c>
    </row>
    <row r="12" spans="1:5" ht="15" x14ac:dyDescent="0.25">
      <c r="A12" s="54"/>
      <c r="B12" s="55" t="s">
        <v>87</v>
      </c>
      <c r="C12" s="138"/>
      <c r="D12" s="138">
        <v>0</v>
      </c>
      <c r="E12" s="139">
        <v>2678.48</v>
      </c>
    </row>
    <row r="13" spans="1:5" ht="15" x14ac:dyDescent="0.25">
      <c r="A13" s="58"/>
      <c r="B13" s="59" t="s">
        <v>88</v>
      </c>
      <c r="C13" s="140"/>
      <c r="D13" s="140">
        <v>8068</v>
      </c>
      <c r="E13" s="141">
        <v>5899</v>
      </c>
    </row>
    <row r="14" spans="1:5" x14ac:dyDescent="0.2">
      <c r="A14" s="61">
        <v>1119</v>
      </c>
      <c r="B14" s="9" t="s">
        <v>67</v>
      </c>
      <c r="C14" s="142"/>
      <c r="D14" s="142">
        <v>0</v>
      </c>
      <c r="E14" s="143">
        <f>SUM(G14:I14)</f>
        <v>0</v>
      </c>
    </row>
    <row r="15" spans="1:5" x14ac:dyDescent="0.2">
      <c r="A15" s="61">
        <v>1150</v>
      </c>
      <c r="B15" s="8" t="s">
        <v>68</v>
      </c>
      <c r="C15" s="142"/>
      <c r="D15" s="142">
        <v>0</v>
      </c>
      <c r="E15" s="143">
        <f t="shared" ref="E15:E38" si="0">SUM(G15:I15)</f>
        <v>0</v>
      </c>
    </row>
    <row r="16" spans="1:5" ht="25.5" x14ac:dyDescent="0.2">
      <c r="A16" s="61">
        <v>1210</v>
      </c>
      <c r="B16" s="14" t="s">
        <v>69</v>
      </c>
      <c r="C16" s="142"/>
      <c r="D16" s="142">
        <v>0</v>
      </c>
      <c r="E16" s="143">
        <f t="shared" si="0"/>
        <v>0</v>
      </c>
    </row>
    <row r="17" spans="1:12" x14ac:dyDescent="0.2">
      <c r="A17" s="65">
        <v>2111</v>
      </c>
      <c r="B17" s="66" t="s">
        <v>70</v>
      </c>
      <c r="C17" s="142"/>
      <c r="D17" s="142">
        <v>0</v>
      </c>
      <c r="E17" s="143">
        <f t="shared" si="0"/>
        <v>0</v>
      </c>
    </row>
    <row r="18" spans="1:12" x14ac:dyDescent="0.2">
      <c r="A18" s="65">
        <v>2112</v>
      </c>
      <c r="B18" s="67" t="s">
        <v>71</v>
      </c>
      <c r="C18" s="142"/>
      <c r="D18" s="142">
        <v>0</v>
      </c>
      <c r="E18" s="143">
        <f t="shared" si="0"/>
        <v>0</v>
      </c>
    </row>
    <row r="19" spans="1:12" x14ac:dyDescent="0.2">
      <c r="A19" s="65">
        <v>2121</v>
      </c>
      <c r="B19" s="66" t="s">
        <v>89</v>
      </c>
      <c r="C19" s="142">
        <v>592</v>
      </c>
      <c r="D19" s="142">
        <v>200</v>
      </c>
      <c r="E19" s="143">
        <v>261</v>
      </c>
      <c r="J19" s="3">
        <v>58</v>
      </c>
      <c r="K19" s="3">
        <v>58</v>
      </c>
      <c r="L19" s="3">
        <v>145</v>
      </c>
    </row>
    <row r="20" spans="1:12" x14ac:dyDescent="0.2">
      <c r="A20" s="65">
        <v>2122</v>
      </c>
      <c r="B20" s="67" t="s">
        <v>63</v>
      </c>
      <c r="C20" s="142">
        <v>4550</v>
      </c>
      <c r="D20" s="142">
        <v>2360</v>
      </c>
      <c r="E20" s="143">
        <v>1290</v>
      </c>
      <c r="I20" s="3">
        <v>810</v>
      </c>
      <c r="J20" s="3">
        <v>60</v>
      </c>
      <c r="K20" s="3">
        <v>70</v>
      </c>
      <c r="L20" s="3">
        <v>350</v>
      </c>
    </row>
    <row r="21" spans="1:12" x14ac:dyDescent="0.2">
      <c r="A21" s="61">
        <v>2210</v>
      </c>
      <c r="B21" s="9" t="s">
        <v>90</v>
      </c>
      <c r="C21" s="142"/>
      <c r="D21" s="142">
        <v>0</v>
      </c>
      <c r="E21" s="143">
        <f t="shared" si="0"/>
        <v>0</v>
      </c>
      <c r="I21" s="3" t="s">
        <v>207</v>
      </c>
      <c r="J21" s="3" t="s">
        <v>209</v>
      </c>
      <c r="K21" s="3" t="s">
        <v>198</v>
      </c>
      <c r="L21" s="3" t="s">
        <v>199</v>
      </c>
    </row>
    <row r="22" spans="1:12" x14ac:dyDescent="0.2">
      <c r="A22" s="61">
        <v>2231</v>
      </c>
      <c r="B22" s="9" t="s">
        <v>91</v>
      </c>
      <c r="C22" s="142"/>
      <c r="D22" s="142">
        <v>0</v>
      </c>
      <c r="E22" s="143">
        <f t="shared" si="0"/>
        <v>0</v>
      </c>
    </row>
    <row r="23" spans="1:12" x14ac:dyDescent="0.2">
      <c r="A23" s="61">
        <v>2239</v>
      </c>
      <c r="B23" s="9" t="s">
        <v>72</v>
      </c>
      <c r="C23" s="142"/>
      <c r="D23" s="142">
        <v>0</v>
      </c>
      <c r="E23" s="143">
        <f t="shared" si="0"/>
        <v>0</v>
      </c>
    </row>
    <row r="24" spans="1:12" x14ac:dyDescent="0.2">
      <c r="A24" s="61">
        <v>2243</v>
      </c>
      <c r="B24" s="9" t="s">
        <v>92</v>
      </c>
      <c r="C24" s="142"/>
      <c r="D24" s="142">
        <v>0</v>
      </c>
      <c r="E24" s="143">
        <f t="shared" si="0"/>
        <v>0</v>
      </c>
    </row>
    <row r="25" spans="1:12" x14ac:dyDescent="0.2">
      <c r="A25" s="61">
        <v>2244</v>
      </c>
      <c r="B25" s="9" t="s">
        <v>64</v>
      </c>
      <c r="C25" s="142"/>
      <c r="D25" s="142">
        <v>0</v>
      </c>
      <c r="E25" s="143">
        <v>0</v>
      </c>
    </row>
    <row r="26" spans="1:12" x14ac:dyDescent="0.2">
      <c r="A26" s="61">
        <v>2251</v>
      </c>
      <c r="B26" s="9" t="s">
        <v>93</v>
      </c>
      <c r="C26" s="142"/>
      <c r="D26" s="142">
        <v>0</v>
      </c>
      <c r="E26" s="143">
        <f t="shared" si="0"/>
        <v>0</v>
      </c>
    </row>
    <row r="27" spans="1:12" x14ac:dyDescent="0.2">
      <c r="A27" s="61">
        <v>2259</v>
      </c>
      <c r="B27" s="9" t="s">
        <v>94</v>
      </c>
      <c r="C27" s="142">
        <v>500</v>
      </c>
      <c r="D27" s="142">
        <v>500</v>
      </c>
      <c r="E27" s="143">
        <f t="shared" si="0"/>
        <v>0</v>
      </c>
    </row>
    <row r="28" spans="1:12" x14ac:dyDescent="0.2">
      <c r="A28" s="61">
        <v>2261</v>
      </c>
      <c r="B28" s="9" t="s">
        <v>12</v>
      </c>
      <c r="C28" s="142"/>
      <c r="D28" s="142">
        <v>0</v>
      </c>
      <c r="E28" s="143">
        <f t="shared" si="0"/>
        <v>0</v>
      </c>
    </row>
    <row r="29" spans="1:12" x14ac:dyDescent="0.2">
      <c r="A29" s="61">
        <v>2262</v>
      </c>
      <c r="B29" s="9" t="s">
        <v>73</v>
      </c>
      <c r="C29" s="142"/>
      <c r="D29" s="142">
        <v>0</v>
      </c>
      <c r="E29" s="143">
        <f t="shared" si="0"/>
        <v>0</v>
      </c>
    </row>
    <row r="30" spans="1:12" x14ac:dyDescent="0.2">
      <c r="A30" s="61">
        <v>2264</v>
      </c>
      <c r="B30" s="9" t="s">
        <v>74</v>
      </c>
      <c r="C30" s="142"/>
      <c r="D30" s="142">
        <v>0</v>
      </c>
      <c r="E30" s="143">
        <f t="shared" si="0"/>
        <v>0</v>
      </c>
    </row>
    <row r="31" spans="1:12" x14ac:dyDescent="0.2">
      <c r="A31" s="61">
        <v>2279</v>
      </c>
      <c r="B31" s="9" t="s">
        <v>95</v>
      </c>
      <c r="C31" s="142">
        <v>5467</v>
      </c>
      <c r="D31" s="142">
        <v>2129.52</v>
      </c>
      <c r="E31" s="143">
        <v>1203.3499999999999</v>
      </c>
      <c r="H31" s="3">
        <v>130</v>
      </c>
      <c r="I31" s="3">
        <v>450</v>
      </c>
      <c r="J31" s="3">
        <v>100</v>
      </c>
      <c r="K31" s="3">
        <v>400</v>
      </c>
      <c r="L31" s="3">
        <v>123.35</v>
      </c>
    </row>
    <row r="32" spans="1:12" x14ac:dyDescent="0.2">
      <c r="A32" s="61">
        <v>2311</v>
      </c>
      <c r="B32" s="9" t="s">
        <v>14</v>
      </c>
      <c r="C32" s="142"/>
      <c r="D32" s="142">
        <v>0</v>
      </c>
      <c r="E32" s="143">
        <f t="shared" si="0"/>
        <v>0</v>
      </c>
      <c r="H32" s="3" t="s">
        <v>205</v>
      </c>
      <c r="I32" s="3" t="s">
        <v>207</v>
      </c>
      <c r="J32" s="3" t="s">
        <v>205</v>
      </c>
      <c r="K32" s="3" t="s">
        <v>208</v>
      </c>
      <c r="L32" s="3" t="s">
        <v>210</v>
      </c>
    </row>
    <row r="33" spans="1:13" ht="25.5" x14ac:dyDescent="0.2">
      <c r="A33" s="61">
        <v>2312</v>
      </c>
      <c r="B33" s="10" t="s">
        <v>76</v>
      </c>
      <c r="C33" s="142">
        <v>200</v>
      </c>
      <c r="D33" s="142">
        <v>200</v>
      </c>
      <c r="E33" s="143">
        <f t="shared" si="0"/>
        <v>0</v>
      </c>
    </row>
    <row r="34" spans="1:13" x14ac:dyDescent="0.2">
      <c r="A34" s="61">
        <v>2390</v>
      </c>
      <c r="B34" s="9" t="s">
        <v>75</v>
      </c>
      <c r="C34" s="142"/>
      <c r="D34" s="142">
        <v>0</v>
      </c>
      <c r="E34" s="143">
        <f t="shared" si="0"/>
        <v>0</v>
      </c>
    </row>
    <row r="35" spans="1:13" ht="25.5" x14ac:dyDescent="0.2">
      <c r="A35" s="61">
        <v>3263</v>
      </c>
      <c r="B35" s="68" t="s">
        <v>96</v>
      </c>
      <c r="C35" s="142">
        <v>3850</v>
      </c>
      <c r="D35" s="142">
        <v>0</v>
      </c>
      <c r="E35" s="143">
        <v>3850</v>
      </c>
      <c r="H35" s="3">
        <v>200</v>
      </c>
      <c r="I35" s="3">
        <v>300</v>
      </c>
      <c r="J35" s="3">
        <v>300</v>
      </c>
      <c r="K35" s="3">
        <v>800</v>
      </c>
      <c r="L35" s="3">
        <v>750</v>
      </c>
      <c r="M35" s="3">
        <v>1500</v>
      </c>
    </row>
    <row r="36" spans="1:13" x14ac:dyDescent="0.2">
      <c r="A36" s="61">
        <v>5238</v>
      </c>
      <c r="B36" s="69" t="s">
        <v>97</v>
      </c>
      <c r="C36" s="142"/>
      <c r="D36" s="142">
        <v>0</v>
      </c>
      <c r="E36" s="143">
        <f t="shared" si="0"/>
        <v>0</v>
      </c>
      <c r="H36" s="3" t="s">
        <v>206</v>
      </c>
      <c r="I36" s="3" t="s">
        <v>206</v>
      </c>
      <c r="J36" s="3" t="s">
        <v>206</v>
      </c>
      <c r="K36" s="3" t="s">
        <v>129</v>
      </c>
      <c r="L36" s="3" t="s">
        <v>206</v>
      </c>
      <c r="M36" s="3" t="s">
        <v>206</v>
      </c>
    </row>
    <row r="37" spans="1:13" x14ac:dyDescent="0.2">
      <c r="A37" s="61">
        <v>5239</v>
      </c>
      <c r="B37" s="69" t="s">
        <v>98</v>
      </c>
      <c r="C37" s="142"/>
      <c r="D37" s="142">
        <v>0</v>
      </c>
      <c r="E37" s="143">
        <f t="shared" si="0"/>
        <v>0</v>
      </c>
    </row>
    <row r="38" spans="1:13" x14ac:dyDescent="0.2">
      <c r="A38" s="61">
        <v>7711</v>
      </c>
      <c r="B38" s="69" t="s">
        <v>99</v>
      </c>
      <c r="C38" s="142"/>
      <c r="D38" s="142">
        <v>0</v>
      </c>
      <c r="E38" s="143">
        <f t="shared" si="0"/>
        <v>0</v>
      </c>
    </row>
    <row r="39" spans="1:13" ht="15" x14ac:dyDescent="0.25">
      <c r="A39" s="70"/>
      <c r="B39" s="71" t="s">
        <v>100</v>
      </c>
      <c r="C39" s="153">
        <f>SUM(C14:C38)</f>
        <v>15159</v>
      </c>
      <c r="D39" s="153">
        <f>SUM(D14:D38)</f>
        <v>5389.52</v>
      </c>
      <c r="E39" s="150">
        <f>SUM(E14:E38)</f>
        <v>6604.35</v>
      </c>
    </row>
    <row r="40" spans="1:13" ht="15.75" thickBot="1" x14ac:dyDescent="0.3">
      <c r="A40" s="74"/>
      <c r="B40" s="75" t="s">
        <v>101</v>
      </c>
      <c r="C40" s="135"/>
      <c r="D40" s="152">
        <f>D12+D13-D39</f>
        <v>2678.4799999999996</v>
      </c>
      <c r="E40" s="151">
        <f>E12+E13-E39</f>
        <v>1973.1299999999992</v>
      </c>
    </row>
    <row r="41" spans="1:13" x14ac:dyDescent="0.2">
      <c r="A41" s="192"/>
      <c r="B41" s="193"/>
      <c r="C41" s="193"/>
      <c r="D41" s="193"/>
      <c r="E41" s="193"/>
    </row>
    <row r="42" spans="1:13" x14ac:dyDescent="0.2">
      <c r="A42" s="78" t="s">
        <v>104</v>
      </c>
      <c r="B42" s="79"/>
      <c r="C42" s="79"/>
      <c r="D42" s="79"/>
      <c r="E42" s="79"/>
    </row>
    <row r="43" spans="1:13" x14ac:dyDescent="0.2">
      <c r="A43" s="78" t="s">
        <v>102</v>
      </c>
      <c r="B43" s="173"/>
      <c r="C43" s="173"/>
      <c r="D43" s="81"/>
      <c r="E43" s="82"/>
    </row>
    <row r="44" spans="1:13" x14ac:dyDescent="0.2">
      <c r="A44" s="194" t="s">
        <v>103</v>
      </c>
      <c r="B44" s="194"/>
      <c r="C44" s="194"/>
      <c r="D44" s="194"/>
      <c r="E44" s="82"/>
    </row>
    <row r="45" spans="1:13" x14ac:dyDescent="0.2">
      <c r="A45" s="82"/>
      <c r="B45" s="82"/>
      <c r="C45" s="83"/>
      <c r="D45" s="83"/>
      <c r="E45" s="83"/>
    </row>
    <row r="46" spans="1:13" ht="15" x14ac:dyDescent="0.2">
      <c r="A46" s="171" t="s">
        <v>60</v>
      </c>
      <c r="B46" s="82"/>
      <c r="C46" s="83"/>
      <c r="D46" s="83"/>
      <c r="E46" s="84" t="s">
        <v>118</v>
      </c>
    </row>
    <row r="47" spans="1:13" x14ac:dyDescent="0.2">
      <c r="A47" s="82"/>
      <c r="B47" s="82"/>
      <c r="C47" s="183" t="s">
        <v>61</v>
      </c>
      <c r="D47" s="183"/>
      <c r="E47" s="15" t="s">
        <v>26</v>
      </c>
    </row>
    <row r="48" spans="1:13" ht="14.25" x14ac:dyDescent="0.2">
      <c r="A48" s="85" t="s">
        <v>204</v>
      </c>
      <c r="C48" s="85"/>
      <c r="D48" s="43"/>
    </row>
    <row r="49" spans="1:4" ht="14.25" x14ac:dyDescent="0.2">
      <c r="A49" s="43"/>
      <c r="B49" s="43"/>
      <c r="C49" s="86"/>
      <c r="D49" s="86"/>
    </row>
    <row r="50" spans="1:4" ht="14.25" x14ac:dyDescent="0.2">
      <c r="A50" s="1" t="s">
        <v>121</v>
      </c>
      <c r="B50" s="43"/>
      <c r="C50" s="43"/>
      <c r="D50" s="43"/>
    </row>
    <row r="52" spans="1:4" ht="14.25" x14ac:dyDescent="0.2">
      <c r="A52" s="87"/>
    </row>
  </sheetData>
  <mergeCells count="7">
    <mergeCell ref="C47:D47"/>
    <mergeCell ref="A1:E1"/>
    <mergeCell ref="A2:E2"/>
    <mergeCell ref="B4:D4"/>
    <mergeCell ref="B10:C10"/>
    <mergeCell ref="A41:E41"/>
    <mergeCell ref="A44:D44"/>
  </mergeCells>
  <pageMargins left="0.39370078740157483" right="0.23622047244094491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8" workbookViewId="0">
      <selection activeCell="E31" sqref="D31:E31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x14ac:dyDescent="0.25">
      <c r="A1" s="190" t="s">
        <v>81</v>
      </c>
      <c r="B1" s="190"/>
      <c r="C1" s="190"/>
      <c r="D1" s="190"/>
      <c r="E1" s="190"/>
    </row>
    <row r="2" spans="1:5" ht="15" x14ac:dyDescent="0.25">
      <c r="A2" s="190" t="s">
        <v>80</v>
      </c>
      <c r="B2" s="190"/>
      <c r="C2" s="190"/>
      <c r="D2" s="190"/>
      <c r="E2" s="190"/>
    </row>
    <row r="3" spans="1:5" ht="15" x14ac:dyDescent="0.25">
      <c r="A3" s="172"/>
      <c r="B3" s="172"/>
      <c r="C3" s="172"/>
      <c r="D3" s="172"/>
      <c r="E3" s="172"/>
    </row>
    <row r="4" spans="1:5" ht="15.75" x14ac:dyDescent="0.25">
      <c r="A4" s="43"/>
      <c r="B4" s="191" t="s">
        <v>120</v>
      </c>
      <c r="C4" s="191"/>
      <c r="D4" s="191"/>
    </row>
    <row r="5" spans="1:5" ht="14.25" x14ac:dyDescent="0.2">
      <c r="A5" s="44"/>
      <c r="B5" s="45" t="s">
        <v>79</v>
      </c>
      <c r="C5" s="45"/>
      <c r="D5" s="45"/>
    </row>
    <row r="6" spans="1:5" ht="14.25" x14ac:dyDescent="0.2">
      <c r="A6" s="43"/>
      <c r="B6" s="43"/>
      <c r="C6" s="2"/>
    </row>
    <row r="7" spans="1:5" ht="15" x14ac:dyDescent="0.25">
      <c r="A7" s="4" t="s">
        <v>211</v>
      </c>
      <c r="B7" s="43"/>
      <c r="C7" s="46" t="s">
        <v>202</v>
      </c>
      <c r="D7" s="17" t="s">
        <v>119</v>
      </c>
    </row>
    <row r="8" spans="1:5" ht="14.25" x14ac:dyDescent="0.2">
      <c r="A8" s="4"/>
      <c r="B8" s="43"/>
      <c r="C8" s="47"/>
    </row>
    <row r="9" spans="1:5" ht="15" x14ac:dyDescent="0.25">
      <c r="A9" s="4"/>
      <c r="B9" s="48" t="s">
        <v>25</v>
      </c>
      <c r="C9" s="48"/>
    </row>
    <row r="10" spans="1:5" ht="15.75" thickBot="1" x14ac:dyDescent="0.3">
      <c r="A10" s="4"/>
      <c r="B10" s="190"/>
      <c r="C10" s="190"/>
      <c r="D10" s="49"/>
    </row>
    <row r="11" spans="1:5" ht="64.5" thickBot="1" x14ac:dyDescent="0.25">
      <c r="A11" s="50" t="s">
        <v>83</v>
      </c>
      <c r="B11" s="51" t="s">
        <v>1</v>
      </c>
      <c r="C11" s="52" t="s">
        <v>84</v>
      </c>
      <c r="D11" s="52" t="s">
        <v>85</v>
      </c>
      <c r="E11" s="53" t="s">
        <v>86</v>
      </c>
    </row>
    <row r="12" spans="1:5" ht="15" x14ac:dyDescent="0.25">
      <c r="A12" s="54"/>
      <c r="B12" s="55" t="s">
        <v>87</v>
      </c>
      <c r="C12" s="138"/>
      <c r="D12" s="138">
        <v>0</v>
      </c>
      <c r="E12" s="139">
        <v>1973.13</v>
      </c>
    </row>
    <row r="13" spans="1:5" ht="15" x14ac:dyDescent="0.25">
      <c r="A13" s="58"/>
      <c r="B13" s="59" t="s">
        <v>88</v>
      </c>
      <c r="C13" s="140"/>
      <c r="D13" s="140">
        <v>13967</v>
      </c>
      <c r="E13" s="141">
        <v>1192</v>
      </c>
    </row>
    <row r="14" spans="1:5" x14ac:dyDescent="0.2">
      <c r="A14" s="61">
        <v>1119</v>
      </c>
      <c r="B14" s="9" t="s">
        <v>67</v>
      </c>
      <c r="C14" s="142"/>
      <c r="D14" s="142">
        <v>0</v>
      </c>
      <c r="E14" s="143">
        <f>SUM(G14:I14)</f>
        <v>0</v>
      </c>
    </row>
    <row r="15" spans="1:5" x14ac:dyDescent="0.2">
      <c r="A15" s="61">
        <v>1150</v>
      </c>
      <c r="B15" s="8" t="s">
        <v>68</v>
      </c>
      <c r="C15" s="142"/>
      <c r="D15" s="142">
        <v>0</v>
      </c>
      <c r="E15" s="143">
        <f t="shared" ref="E15:E38" si="0">SUM(G15:I15)</f>
        <v>0</v>
      </c>
    </row>
    <row r="16" spans="1:5" ht="25.5" x14ac:dyDescent="0.2">
      <c r="A16" s="61">
        <v>1210</v>
      </c>
      <c r="B16" s="14" t="s">
        <v>69</v>
      </c>
      <c r="C16" s="142"/>
      <c r="D16" s="142">
        <v>0</v>
      </c>
      <c r="E16" s="143">
        <f t="shared" si="0"/>
        <v>0</v>
      </c>
    </row>
    <row r="17" spans="1:11" x14ac:dyDescent="0.2">
      <c r="A17" s="65">
        <v>2111</v>
      </c>
      <c r="B17" s="66" t="s">
        <v>70</v>
      </c>
      <c r="C17" s="142"/>
      <c r="D17" s="142">
        <v>0</v>
      </c>
      <c r="E17" s="143">
        <f t="shared" si="0"/>
        <v>0</v>
      </c>
    </row>
    <row r="18" spans="1:11" x14ac:dyDescent="0.2">
      <c r="A18" s="65">
        <v>2112</v>
      </c>
      <c r="B18" s="67" t="s">
        <v>71</v>
      </c>
      <c r="C18" s="142"/>
      <c r="D18" s="142">
        <v>0</v>
      </c>
      <c r="E18" s="143">
        <f t="shared" si="0"/>
        <v>0</v>
      </c>
    </row>
    <row r="19" spans="1:11" x14ac:dyDescent="0.2">
      <c r="A19" s="65">
        <v>2121</v>
      </c>
      <c r="B19" s="66" t="s">
        <v>89</v>
      </c>
      <c r="C19" s="142">
        <v>592</v>
      </c>
      <c r="D19" s="142">
        <v>461</v>
      </c>
      <c r="E19" s="143">
        <v>0</v>
      </c>
      <c r="I19" s="126">
        <f>C19-D19</f>
        <v>131</v>
      </c>
    </row>
    <row r="20" spans="1:11" x14ac:dyDescent="0.2">
      <c r="A20" s="65">
        <v>2122</v>
      </c>
      <c r="B20" s="67" t="s">
        <v>63</v>
      </c>
      <c r="C20" s="142">
        <v>4550</v>
      </c>
      <c r="D20" s="142">
        <v>3650</v>
      </c>
      <c r="E20" s="143">
        <v>0</v>
      </c>
      <c r="I20" s="126">
        <f>C20-D20</f>
        <v>900</v>
      </c>
    </row>
    <row r="21" spans="1:11" x14ac:dyDescent="0.2">
      <c r="A21" s="61">
        <v>2210</v>
      </c>
      <c r="B21" s="9" t="s">
        <v>90</v>
      </c>
      <c r="C21" s="142"/>
      <c r="D21" s="142">
        <v>0</v>
      </c>
      <c r="E21" s="143">
        <f t="shared" si="0"/>
        <v>0</v>
      </c>
    </row>
    <row r="22" spans="1:11" x14ac:dyDescent="0.2">
      <c r="A22" s="61">
        <v>2231</v>
      </c>
      <c r="B22" s="9" t="s">
        <v>91</v>
      </c>
      <c r="C22" s="142"/>
      <c r="D22" s="142">
        <v>0</v>
      </c>
      <c r="E22" s="143">
        <f t="shared" si="0"/>
        <v>0</v>
      </c>
    </row>
    <row r="23" spans="1:11" x14ac:dyDescent="0.2">
      <c r="A23" s="61">
        <v>2239</v>
      </c>
      <c r="B23" s="9" t="s">
        <v>72</v>
      </c>
      <c r="C23" s="142"/>
      <c r="D23" s="142">
        <v>0</v>
      </c>
      <c r="E23" s="143">
        <f t="shared" si="0"/>
        <v>0</v>
      </c>
    </row>
    <row r="24" spans="1:11" x14ac:dyDescent="0.2">
      <c r="A24" s="61">
        <v>2243</v>
      </c>
      <c r="B24" s="9" t="s">
        <v>92</v>
      </c>
      <c r="C24" s="142"/>
      <c r="D24" s="142">
        <v>0</v>
      </c>
      <c r="E24" s="143">
        <f t="shared" si="0"/>
        <v>0</v>
      </c>
    </row>
    <row r="25" spans="1:11" x14ac:dyDescent="0.2">
      <c r="A25" s="61">
        <v>2244</v>
      </c>
      <c r="B25" s="9" t="s">
        <v>64</v>
      </c>
      <c r="C25" s="142"/>
      <c r="D25" s="142">
        <v>0</v>
      </c>
      <c r="E25" s="143">
        <v>0</v>
      </c>
    </row>
    <row r="26" spans="1:11" x14ac:dyDescent="0.2">
      <c r="A26" s="61">
        <v>2251</v>
      </c>
      <c r="B26" s="9" t="s">
        <v>93</v>
      </c>
      <c r="C26" s="142"/>
      <c r="D26" s="142">
        <v>0</v>
      </c>
      <c r="E26" s="143">
        <f t="shared" si="0"/>
        <v>0</v>
      </c>
    </row>
    <row r="27" spans="1:11" x14ac:dyDescent="0.2">
      <c r="A27" s="61">
        <v>2259</v>
      </c>
      <c r="B27" s="9" t="s">
        <v>94</v>
      </c>
      <c r="C27" s="142">
        <v>500</v>
      </c>
      <c r="D27" s="142">
        <v>500</v>
      </c>
      <c r="E27" s="143">
        <f t="shared" si="0"/>
        <v>0</v>
      </c>
    </row>
    <row r="28" spans="1:11" x14ac:dyDescent="0.2">
      <c r="A28" s="61">
        <v>2261</v>
      </c>
      <c r="B28" s="9" t="s">
        <v>12</v>
      </c>
      <c r="C28" s="142"/>
      <c r="D28" s="142">
        <v>0</v>
      </c>
      <c r="E28" s="143">
        <f t="shared" si="0"/>
        <v>0</v>
      </c>
    </row>
    <row r="29" spans="1:11" x14ac:dyDescent="0.2">
      <c r="A29" s="61">
        <v>2262</v>
      </c>
      <c r="B29" s="9" t="s">
        <v>73</v>
      </c>
      <c r="C29" s="142"/>
      <c r="D29" s="142">
        <v>0</v>
      </c>
      <c r="E29" s="143">
        <f t="shared" si="0"/>
        <v>0</v>
      </c>
    </row>
    <row r="30" spans="1:11" x14ac:dyDescent="0.2">
      <c r="A30" s="61">
        <v>2264</v>
      </c>
      <c r="B30" s="9" t="s">
        <v>74</v>
      </c>
      <c r="C30" s="142"/>
      <c r="D30" s="142">
        <v>0</v>
      </c>
      <c r="E30" s="143">
        <f t="shared" si="0"/>
        <v>0</v>
      </c>
    </row>
    <row r="31" spans="1:11" x14ac:dyDescent="0.2">
      <c r="A31" s="61">
        <v>2279</v>
      </c>
      <c r="B31" s="9" t="s">
        <v>95</v>
      </c>
      <c r="C31" s="142">
        <v>5467</v>
      </c>
      <c r="D31" s="142">
        <v>3332.87</v>
      </c>
      <c r="E31" s="143">
        <v>141.69999999999999</v>
      </c>
      <c r="I31" s="126">
        <f>C31-D31-E31</f>
        <v>1992.43</v>
      </c>
      <c r="K31" s="3" t="s">
        <v>212</v>
      </c>
    </row>
    <row r="32" spans="1:11" x14ac:dyDescent="0.2">
      <c r="A32" s="61">
        <v>2311</v>
      </c>
      <c r="B32" s="9" t="s">
        <v>14</v>
      </c>
      <c r="C32" s="142"/>
      <c r="D32" s="142">
        <v>0</v>
      </c>
      <c r="E32" s="143">
        <f t="shared" si="0"/>
        <v>0</v>
      </c>
    </row>
    <row r="33" spans="1:9" ht="25.5" x14ac:dyDescent="0.2">
      <c r="A33" s="61">
        <v>2312</v>
      </c>
      <c r="B33" s="10" t="s">
        <v>76</v>
      </c>
      <c r="C33" s="142">
        <v>200</v>
      </c>
      <c r="D33" s="142">
        <v>200</v>
      </c>
      <c r="E33" s="143">
        <f t="shared" si="0"/>
        <v>0</v>
      </c>
    </row>
    <row r="34" spans="1:9" x14ac:dyDescent="0.2">
      <c r="A34" s="61">
        <v>2390</v>
      </c>
      <c r="B34" s="9" t="s">
        <v>75</v>
      </c>
      <c r="C34" s="142"/>
      <c r="D34" s="142">
        <v>0</v>
      </c>
      <c r="E34" s="143">
        <f t="shared" si="0"/>
        <v>0</v>
      </c>
    </row>
    <row r="35" spans="1:9" ht="25.5" x14ac:dyDescent="0.2">
      <c r="A35" s="61">
        <v>3263</v>
      </c>
      <c r="B35" s="68" t="s">
        <v>96</v>
      </c>
      <c r="C35" s="142">
        <v>3850</v>
      </c>
      <c r="D35" s="142">
        <v>3850</v>
      </c>
      <c r="E35" s="143">
        <v>0</v>
      </c>
    </row>
    <row r="36" spans="1:9" x14ac:dyDescent="0.2">
      <c r="A36" s="61">
        <v>5238</v>
      </c>
      <c r="B36" s="69" t="s">
        <v>97</v>
      </c>
      <c r="C36" s="142"/>
      <c r="D36" s="142">
        <v>0</v>
      </c>
      <c r="E36" s="143">
        <f t="shared" si="0"/>
        <v>0</v>
      </c>
    </row>
    <row r="37" spans="1:9" x14ac:dyDescent="0.2">
      <c r="A37" s="61">
        <v>5239</v>
      </c>
      <c r="B37" s="69" t="s">
        <v>98</v>
      </c>
      <c r="C37" s="142"/>
      <c r="D37" s="142">
        <v>0</v>
      </c>
      <c r="E37" s="143">
        <f t="shared" si="0"/>
        <v>0</v>
      </c>
    </row>
    <row r="38" spans="1:9" x14ac:dyDescent="0.2">
      <c r="A38" s="61">
        <v>7711</v>
      </c>
      <c r="B38" s="69" t="s">
        <v>99</v>
      </c>
      <c r="C38" s="142"/>
      <c r="D38" s="142">
        <v>0</v>
      </c>
      <c r="E38" s="143">
        <f t="shared" si="0"/>
        <v>0</v>
      </c>
    </row>
    <row r="39" spans="1:9" ht="15" x14ac:dyDescent="0.25">
      <c r="A39" s="70"/>
      <c r="B39" s="71" t="s">
        <v>100</v>
      </c>
      <c r="C39" s="153">
        <f>SUM(C14:C38)</f>
        <v>15159</v>
      </c>
      <c r="D39" s="153">
        <f>SUM(D14:D38)</f>
        <v>11993.869999999999</v>
      </c>
      <c r="E39" s="150">
        <f>SUM(E14:E38)</f>
        <v>141.69999999999999</v>
      </c>
    </row>
    <row r="40" spans="1:9" ht="15.75" thickBot="1" x14ac:dyDescent="0.3">
      <c r="A40" s="74"/>
      <c r="B40" s="75" t="s">
        <v>101</v>
      </c>
      <c r="C40" s="135"/>
      <c r="D40" s="152">
        <f>D12+D13-D39</f>
        <v>1973.130000000001</v>
      </c>
      <c r="E40" s="151">
        <f>E12+E13-E39</f>
        <v>3023.4300000000003</v>
      </c>
      <c r="I40" s="3">
        <f>SUM(I14:I39)</f>
        <v>3023.4300000000003</v>
      </c>
    </row>
    <row r="41" spans="1:9" x14ac:dyDescent="0.2">
      <c r="A41" s="192"/>
      <c r="B41" s="193"/>
      <c r="C41" s="193"/>
      <c r="D41" s="193"/>
      <c r="E41" s="193"/>
    </row>
    <row r="42" spans="1:9" x14ac:dyDescent="0.2">
      <c r="A42" s="78" t="s">
        <v>104</v>
      </c>
      <c r="B42" s="79"/>
      <c r="C42" s="79"/>
      <c r="D42" s="79"/>
      <c r="E42" s="79"/>
    </row>
    <row r="43" spans="1:9" x14ac:dyDescent="0.2">
      <c r="A43" s="78" t="s">
        <v>102</v>
      </c>
      <c r="B43" s="173"/>
      <c r="C43" s="173"/>
      <c r="D43" s="81"/>
      <c r="E43" s="82"/>
    </row>
    <row r="44" spans="1:9" x14ac:dyDescent="0.2">
      <c r="A44" s="194" t="s">
        <v>103</v>
      </c>
      <c r="B44" s="194"/>
      <c r="C44" s="194"/>
      <c r="D44" s="194"/>
      <c r="E44" s="82"/>
    </row>
    <row r="45" spans="1:9" x14ac:dyDescent="0.2">
      <c r="A45" s="82"/>
      <c r="B45" s="82"/>
      <c r="C45" s="83"/>
      <c r="D45" s="83"/>
      <c r="E45" s="83"/>
    </row>
    <row r="46" spans="1:9" ht="15" x14ac:dyDescent="0.2">
      <c r="A46" s="171" t="s">
        <v>60</v>
      </c>
      <c r="B46" s="82"/>
      <c r="C46" s="83"/>
      <c r="D46" s="83"/>
      <c r="E46" s="84" t="s">
        <v>118</v>
      </c>
    </row>
    <row r="47" spans="1:9" x14ac:dyDescent="0.2">
      <c r="A47" s="82"/>
      <c r="B47" s="82"/>
      <c r="C47" s="183" t="s">
        <v>61</v>
      </c>
      <c r="D47" s="183"/>
      <c r="E47" s="15" t="s">
        <v>26</v>
      </c>
    </row>
    <row r="48" spans="1:9" ht="14.25" x14ac:dyDescent="0.2">
      <c r="A48" s="85" t="s">
        <v>213</v>
      </c>
      <c r="C48" s="85"/>
      <c r="D48" s="43"/>
    </row>
    <row r="49" spans="1:4" ht="14.25" x14ac:dyDescent="0.2">
      <c r="A49" s="43"/>
      <c r="B49" s="43"/>
      <c r="C49" s="86"/>
      <c r="D49" s="86"/>
    </row>
    <row r="50" spans="1:4" ht="14.25" x14ac:dyDescent="0.2">
      <c r="A50" s="1" t="s">
        <v>121</v>
      </c>
      <c r="B50" s="43"/>
      <c r="C50" s="43"/>
      <c r="D50" s="43"/>
    </row>
    <row r="52" spans="1:4" ht="14.25" x14ac:dyDescent="0.2">
      <c r="A52" s="87"/>
    </row>
  </sheetData>
  <mergeCells count="7">
    <mergeCell ref="C47:D47"/>
    <mergeCell ref="A1:E1"/>
    <mergeCell ref="A2:E2"/>
    <mergeCell ref="B4:D4"/>
    <mergeCell ref="B10:C10"/>
    <mergeCell ref="A41:E41"/>
    <mergeCell ref="A44:D44"/>
  </mergeCells>
  <pageMargins left="0.23622047244094491" right="0.23622047244094491" top="0.31496062992125984" bottom="0.3149606299212598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37" workbookViewId="0">
      <selection activeCell="A49" sqref="A49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x14ac:dyDescent="0.25">
      <c r="A1" s="190" t="s">
        <v>81</v>
      </c>
      <c r="B1" s="190"/>
      <c r="C1" s="190"/>
      <c r="D1" s="190"/>
      <c r="E1" s="190"/>
    </row>
    <row r="2" spans="1:5" ht="15" x14ac:dyDescent="0.25">
      <c r="A2" s="190" t="s">
        <v>80</v>
      </c>
      <c r="B2" s="190"/>
      <c r="C2" s="190"/>
      <c r="D2" s="190"/>
      <c r="E2" s="190"/>
    </row>
    <row r="3" spans="1:5" ht="15" x14ac:dyDescent="0.25">
      <c r="A3" s="175"/>
      <c r="B3" s="175"/>
      <c r="C3" s="175"/>
      <c r="D3" s="175"/>
      <c r="E3" s="175"/>
    </row>
    <row r="4" spans="1:5" ht="15.75" x14ac:dyDescent="0.25">
      <c r="A4" s="43"/>
      <c r="B4" s="191" t="s">
        <v>120</v>
      </c>
      <c r="C4" s="191"/>
      <c r="D4" s="191"/>
    </row>
    <row r="5" spans="1:5" ht="14.25" x14ac:dyDescent="0.2">
      <c r="A5" s="44"/>
      <c r="B5" s="45" t="s">
        <v>79</v>
      </c>
      <c r="C5" s="45"/>
      <c r="D5" s="45"/>
    </row>
    <row r="6" spans="1:5" ht="14.25" x14ac:dyDescent="0.2">
      <c r="A6" s="43"/>
      <c r="B6" s="43"/>
      <c r="C6" s="2"/>
    </row>
    <row r="7" spans="1:5" ht="15" x14ac:dyDescent="0.25">
      <c r="A7" s="4" t="s">
        <v>214</v>
      </c>
      <c r="B7" s="43"/>
      <c r="C7" s="46" t="s">
        <v>202</v>
      </c>
      <c r="D7" s="17" t="s">
        <v>119</v>
      </c>
    </row>
    <row r="8" spans="1:5" ht="14.25" x14ac:dyDescent="0.2">
      <c r="A8" s="4"/>
      <c r="B8" s="43"/>
      <c r="C8" s="47"/>
    </row>
    <row r="9" spans="1:5" ht="15" x14ac:dyDescent="0.25">
      <c r="A9" s="4"/>
      <c r="B9" s="48" t="s">
        <v>25</v>
      </c>
      <c r="C9" s="48"/>
    </row>
    <row r="10" spans="1:5" ht="15.75" thickBot="1" x14ac:dyDescent="0.3">
      <c r="A10" s="4"/>
      <c r="B10" s="190"/>
      <c r="C10" s="190"/>
      <c r="D10" s="49"/>
    </row>
    <row r="11" spans="1:5" ht="64.5" thickBot="1" x14ac:dyDescent="0.25">
      <c r="A11" s="50" t="s">
        <v>83</v>
      </c>
      <c r="B11" s="51" t="s">
        <v>1</v>
      </c>
      <c r="C11" s="52" t="s">
        <v>84</v>
      </c>
      <c r="D11" s="52" t="s">
        <v>85</v>
      </c>
      <c r="E11" s="53" t="s">
        <v>86</v>
      </c>
    </row>
    <row r="12" spans="1:5" ht="15" x14ac:dyDescent="0.25">
      <c r="A12" s="54"/>
      <c r="B12" s="55" t="s">
        <v>87</v>
      </c>
      <c r="C12" s="138"/>
      <c r="D12" s="138">
        <v>0</v>
      </c>
      <c r="E12" s="139">
        <v>3023.43</v>
      </c>
    </row>
    <row r="13" spans="1:5" ht="15" x14ac:dyDescent="0.25">
      <c r="A13" s="58"/>
      <c r="B13" s="59" t="s">
        <v>88</v>
      </c>
      <c r="C13" s="140"/>
      <c r="D13" s="140">
        <v>15159</v>
      </c>
      <c r="E13" s="141">
        <v>0</v>
      </c>
    </row>
    <row r="14" spans="1:5" x14ac:dyDescent="0.2">
      <c r="A14" s="61">
        <v>1119</v>
      </c>
      <c r="B14" s="9" t="s">
        <v>67</v>
      </c>
      <c r="C14" s="142"/>
      <c r="D14" s="142">
        <v>0</v>
      </c>
      <c r="E14" s="143">
        <f>SUM(G14:I14)</f>
        <v>0</v>
      </c>
    </row>
    <row r="15" spans="1:5" x14ac:dyDescent="0.2">
      <c r="A15" s="61">
        <v>1150</v>
      </c>
      <c r="B15" s="8" t="s">
        <v>68</v>
      </c>
      <c r="C15" s="142"/>
      <c r="D15" s="142">
        <v>0</v>
      </c>
      <c r="E15" s="143">
        <f t="shared" ref="E15:E34" si="0">SUM(G15:I15)</f>
        <v>0</v>
      </c>
    </row>
    <row r="16" spans="1:5" ht="25.5" x14ac:dyDescent="0.2">
      <c r="A16" s="61">
        <v>1210</v>
      </c>
      <c r="B16" s="14" t="s">
        <v>69</v>
      </c>
      <c r="C16" s="142"/>
      <c r="D16" s="142">
        <v>0</v>
      </c>
      <c r="E16" s="143">
        <f t="shared" si="0"/>
        <v>0</v>
      </c>
    </row>
    <row r="17" spans="1:11" x14ac:dyDescent="0.2">
      <c r="A17" s="65">
        <v>2111</v>
      </c>
      <c r="B17" s="66" t="s">
        <v>70</v>
      </c>
      <c r="C17" s="142"/>
      <c r="D17" s="142">
        <v>0</v>
      </c>
      <c r="E17" s="143">
        <f t="shared" si="0"/>
        <v>0</v>
      </c>
      <c r="I17" s="3" t="s">
        <v>215</v>
      </c>
    </row>
    <row r="18" spans="1:11" x14ac:dyDescent="0.2">
      <c r="A18" s="65">
        <v>2112</v>
      </c>
      <c r="B18" s="67" t="s">
        <v>71</v>
      </c>
      <c r="C18" s="142"/>
      <c r="D18" s="142">
        <v>0</v>
      </c>
      <c r="E18" s="143">
        <f t="shared" si="0"/>
        <v>0</v>
      </c>
    </row>
    <row r="19" spans="1:11" x14ac:dyDescent="0.2">
      <c r="A19" s="65">
        <v>2121</v>
      </c>
      <c r="B19" s="66" t="s">
        <v>89</v>
      </c>
      <c r="C19" s="142">
        <v>592</v>
      </c>
      <c r="D19" s="142">
        <v>461</v>
      </c>
      <c r="E19" s="143">
        <v>0</v>
      </c>
      <c r="I19" s="126">
        <f>C19-D19</f>
        <v>131</v>
      </c>
    </row>
    <row r="20" spans="1:11" x14ac:dyDescent="0.2">
      <c r="A20" s="65">
        <v>2122</v>
      </c>
      <c r="B20" s="67" t="s">
        <v>63</v>
      </c>
      <c r="C20" s="142">
        <v>4550</v>
      </c>
      <c r="D20" s="142">
        <v>3650</v>
      </c>
      <c r="E20" s="143">
        <v>0</v>
      </c>
      <c r="I20" s="126">
        <f>C20-D20</f>
        <v>900</v>
      </c>
    </row>
    <row r="21" spans="1:11" x14ac:dyDescent="0.2">
      <c r="A21" s="61">
        <v>2210</v>
      </c>
      <c r="B21" s="9" t="s">
        <v>90</v>
      </c>
      <c r="C21" s="142"/>
      <c r="D21" s="142">
        <v>0</v>
      </c>
      <c r="E21" s="143">
        <f t="shared" si="0"/>
        <v>0</v>
      </c>
    </row>
    <row r="22" spans="1:11" x14ac:dyDescent="0.2">
      <c r="A22" s="61">
        <v>2231</v>
      </c>
      <c r="B22" s="9" t="s">
        <v>91</v>
      </c>
      <c r="C22" s="142"/>
      <c r="D22" s="142">
        <v>0</v>
      </c>
      <c r="E22" s="143">
        <v>599.86</v>
      </c>
    </row>
    <row r="23" spans="1:11" x14ac:dyDescent="0.2">
      <c r="A23" s="61">
        <v>2239</v>
      </c>
      <c r="B23" s="9" t="s">
        <v>72</v>
      </c>
      <c r="C23" s="142"/>
      <c r="D23" s="142">
        <v>0</v>
      </c>
      <c r="E23" s="143">
        <f t="shared" si="0"/>
        <v>0</v>
      </c>
    </row>
    <row r="24" spans="1:11" x14ac:dyDescent="0.2">
      <c r="A24" s="61">
        <v>2243</v>
      </c>
      <c r="B24" s="9" t="s">
        <v>92</v>
      </c>
      <c r="C24" s="142"/>
      <c r="D24" s="142">
        <v>0</v>
      </c>
      <c r="E24" s="143">
        <f t="shared" si="0"/>
        <v>0</v>
      </c>
    </row>
    <row r="25" spans="1:11" x14ac:dyDescent="0.2">
      <c r="A25" s="61">
        <v>2244</v>
      </c>
      <c r="B25" s="9" t="s">
        <v>64</v>
      </c>
      <c r="C25" s="142"/>
      <c r="D25" s="142">
        <v>0</v>
      </c>
      <c r="E25" s="143">
        <v>0</v>
      </c>
    </row>
    <row r="26" spans="1:11" x14ac:dyDescent="0.2">
      <c r="A26" s="61">
        <v>2250</v>
      </c>
      <c r="B26" s="9" t="s">
        <v>93</v>
      </c>
      <c r="C26" s="142"/>
      <c r="D26" s="142">
        <v>0</v>
      </c>
      <c r="E26" s="143">
        <v>323.75</v>
      </c>
    </row>
    <row r="27" spans="1:11" x14ac:dyDescent="0.2">
      <c r="A27" s="61">
        <v>2259</v>
      </c>
      <c r="B27" s="9" t="s">
        <v>94</v>
      </c>
      <c r="C27" s="142">
        <v>500</v>
      </c>
      <c r="D27" s="142">
        <v>500</v>
      </c>
      <c r="E27" s="143">
        <f t="shared" si="0"/>
        <v>0</v>
      </c>
    </row>
    <row r="28" spans="1:11" x14ac:dyDescent="0.2">
      <c r="A28" s="61">
        <v>2261</v>
      </c>
      <c r="B28" s="9" t="s">
        <v>12</v>
      </c>
      <c r="C28" s="142"/>
      <c r="D28" s="142">
        <v>0</v>
      </c>
      <c r="E28" s="143">
        <f t="shared" si="0"/>
        <v>0</v>
      </c>
    </row>
    <row r="29" spans="1:11" x14ac:dyDescent="0.2">
      <c r="A29" s="61">
        <v>2262</v>
      </c>
      <c r="B29" s="9" t="s">
        <v>73</v>
      </c>
      <c r="C29" s="142"/>
      <c r="D29" s="142">
        <v>0</v>
      </c>
      <c r="E29" s="143">
        <f t="shared" si="0"/>
        <v>0</v>
      </c>
    </row>
    <row r="30" spans="1:11" x14ac:dyDescent="0.2">
      <c r="A30" s="61">
        <v>2264</v>
      </c>
      <c r="B30" s="9" t="s">
        <v>74</v>
      </c>
      <c r="C30" s="142"/>
      <c r="D30" s="142">
        <v>0</v>
      </c>
      <c r="E30" s="143">
        <f t="shared" si="0"/>
        <v>0</v>
      </c>
    </row>
    <row r="31" spans="1:11" x14ac:dyDescent="0.2">
      <c r="A31" s="61">
        <v>2279</v>
      </c>
      <c r="B31" s="9" t="s">
        <v>95</v>
      </c>
      <c r="C31" s="142">
        <v>5467</v>
      </c>
      <c r="D31" s="142">
        <v>3474.57</v>
      </c>
      <c r="E31" s="143">
        <v>0</v>
      </c>
      <c r="I31" s="126">
        <f>C31-D31-E31</f>
        <v>1992.4299999999998</v>
      </c>
      <c r="K31" s="3" t="s">
        <v>212</v>
      </c>
    </row>
    <row r="32" spans="1:11" x14ac:dyDescent="0.2">
      <c r="A32" s="61">
        <v>2311</v>
      </c>
      <c r="B32" s="9" t="s">
        <v>14</v>
      </c>
      <c r="C32" s="142"/>
      <c r="D32" s="142">
        <v>0</v>
      </c>
      <c r="E32" s="143">
        <f t="shared" si="0"/>
        <v>0</v>
      </c>
    </row>
    <row r="33" spans="1:12" ht="25.5" x14ac:dyDescent="0.2">
      <c r="A33" s="61">
        <v>2312</v>
      </c>
      <c r="B33" s="10" t="s">
        <v>76</v>
      </c>
      <c r="C33" s="142">
        <v>200</v>
      </c>
      <c r="D33" s="142">
        <v>200</v>
      </c>
      <c r="E33" s="143">
        <f t="shared" si="0"/>
        <v>0</v>
      </c>
    </row>
    <row r="34" spans="1:12" x14ac:dyDescent="0.2">
      <c r="A34" s="61">
        <v>2390</v>
      </c>
      <c r="B34" s="9" t="s">
        <v>75</v>
      </c>
      <c r="C34" s="142"/>
      <c r="D34" s="142">
        <v>0</v>
      </c>
      <c r="E34" s="143">
        <f t="shared" si="0"/>
        <v>0</v>
      </c>
    </row>
    <row r="35" spans="1:12" ht="25.5" x14ac:dyDescent="0.2">
      <c r="A35" s="61">
        <v>3263</v>
      </c>
      <c r="B35" s="68" t="s">
        <v>96</v>
      </c>
      <c r="C35" s="142">
        <v>3850</v>
      </c>
      <c r="D35" s="142">
        <v>3850</v>
      </c>
      <c r="E35" s="143">
        <v>0</v>
      </c>
    </row>
    <row r="36" spans="1:12" x14ac:dyDescent="0.2">
      <c r="A36" s="61">
        <v>5238</v>
      </c>
      <c r="B36" s="69" t="s">
        <v>97</v>
      </c>
      <c r="C36" s="142"/>
      <c r="D36" s="142">
        <v>0</v>
      </c>
      <c r="E36" s="143">
        <v>789.82</v>
      </c>
      <c r="K36" s="3">
        <v>176.23</v>
      </c>
      <c r="L36" s="3">
        <v>613.59</v>
      </c>
    </row>
    <row r="37" spans="1:12" x14ac:dyDescent="0.2">
      <c r="A37" s="61">
        <v>5239</v>
      </c>
      <c r="B37" s="69" t="s">
        <v>98</v>
      </c>
      <c r="C37" s="142"/>
      <c r="D37" s="142">
        <v>0</v>
      </c>
      <c r="E37" s="143">
        <v>610</v>
      </c>
    </row>
    <row r="38" spans="1:12" x14ac:dyDescent="0.2">
      <c r="A38" s="61">
        <v>7712</v>
      </c>
      <c r="B38" s="69" t="s">
        <v>106</v>
      </c>
      <c r="C38" s="142"/>
      <c r="D38" s="142">
        <v>0</v>
      </c>
      <c r="E38" s="143">
        <v>700</v>
      </c>
    </row>
    <row r="39" spans="1:12" ht="15" x14ac:dyDescent="0.25">
      <c r="A39" s="70"/>
      <c r="B39" s="71" t="s">
        <v>100</v>
      </c>
      <c r="C39" s="153">
        <f>SUM(C14:C38)</f>
        <v>15159</v>
      </c>
      <c r="D39" s="153">
        <f>SUM(D14:D38)</f>
        <v>12135.57</v>
      </c>
      <c r="E39" s="150">
        <f>SUM(E14:E38)</f>
        <v>3023.4300000000003</v>
      </c>
    </row>
    <row r="40" spans="1:12" ht="15.75" thickBot="1" x14ac:dyDescent="0.3">
      <c r="A40" s="74"/>
      <c r="B40" s="75" t="s">
        <v>101</v>
      </c>
      <c r="C40" s="135"/>
      <c r="D40" s="152">
        <f>D12+D13-D39</f>
        <v>3023.4300000000003</v>
      </c>
      <c r="E40" s="151">
        <f>E12+E13-E39</f>
        <v>0</v>
      </c>
      <c r="I40" s="3">
        <f>SUM(I14:I39)</f>
        <v>3023.43</v>
      </c>
    </row>
    <row r="41" spans="1:12" x14ac:dyDescent="0.2">
      <c r="A41" s="192"/>
      <c r="B41" s="193"/>
      <c r="C41" s="193"/>
      <c r="D41" s="193"/>
      <c r="E41" s="193"/>
    </row>
    <row r="42" spans="1:12" x14ac:dyDescent="0.2">
      <c r="A42" s="78" t="s">
        <v>104</v>
      </c>
      <c r="B42" s="79"/>
      <c r="C42" s="79"/>
      <c r="D42" s="79"/>
      <c r="E42" s="79"/>
    </row>
    <row r="43" spans="1:12" x14ac:dyDescent="0.2">
      <c r="A43" s="78" t="s">
        <v>102</v>
      </c>
      <c r="B43" s="176"/>
      <c r="C43" s="176"/>
      <c r="D43" s="81"/>
      <c r="E43" s="82"/>
    </row>
    <row r="44" spans="1:12" x14ac:dyDescent="0.2">
      <c r="A44" s="194" t="s">
        <v>103</v>
      </c>
      <c r="B44" s="194"/>
      <c r="C44" s="194"/>
      <c r="D44" s="194"/>
      <c r="E44" s="82"/>
    </row>
    <row r="45" spans="1:12" x14ac:dyDescent="0.2">
      <c r="A45" s="82"/>
      <c r="B45" s="82"/>
      <c r="C45" s="83"/>
      <c r="D45" s="83"/>
      <c r="E45" s="83"/>
    </row>
    <row r="46" spans="1:12" ht="15" x14ac:dyDescent="0.2">
      <c r="A46" s="174" t="s">
        <v>60</v>
      </c>
      <c r="B46" s="82"/>
      <c r="C46" s="83"/>
      <c r="D46" s="83"/>
      <c r="E46" s="84" t="s">
        <v>118</v>
      </c>
    </row>
    <row r="47" spans="1:12" x14ac:dyDescent="0.2">
      <c r="A47" s="82"/>
      <c r="B47" s="82"/>
      <c r="C47" s="183" t="s">
        <v>61</v>
      </c>
      <c r="D47" s="183"/>
      <c r="E47" s="15" t="s">
        <v>26</v>
      </c>
    </row>
    <row r="48" spans="1:12" ht="14.25" x14ac:dyDescent="0.2">
      <c r="A48" s="85" t="s">
        <v>216</v>
      </c>
      <c r="C48" s="85"/>
      <c r="D48" s="43"/>
    </row>
    <row r="49" spans="1:4" ht="14.25" x14ac:dyDescent="0.2">
      <c r="A49" s="43"/>
      <c r="B49" s="43"/>
      <c r="C49" s="86"/>
      <c r="D49" s="86"/>
    </row>
    <row r="50" spans="1:4" ht="14.25" x14ac:dyDescent="0.2">
      <c r="A50" s="1" t="s">
        <v>121</v>
      </c>
      <c r="B50" s="43"/>
      <c r="C50" s="43"/>
      <c r="D50" s="43"/>
    </row>
    <row r="52" spans="1:4" ht="14.25" x14ac:dyDescent="0.2">
      <c r="A52" s="87"/>
    </row>
  </sheetData>
  <mergeCells count="7">
    <mergeCell ref="C47:D47"/>
    <mergeCell ref="A1:E1"/>
    <mergeCell ref="A2:E2"/>
    <mergeCell ref="B4:D4"/>
    <mergeCell ref="B10:C10"/>
    <mergeCell ref="A41:E41"/>
    <mergeCell ref="A44:D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A19" workbookViewId="0">
      <selection activeCell="H17" sqref="H17"/>
    </sheetView>
  </sheetViews>
  <sheetFormatPr defaultColWidth="11.42578125" defaultRowHeight="12.75" x14ac:dyDescent="0.2"/>
  <cols>
    <col min="1" max="1" width="6.7109375" style="3" customWidth="1"/>
    <col min="2" max="2" width="9.42578125" style="3" customWidth="1"/>
    <col min="3" max="3" width="12.85546875" style="3" customWidth="1"/>
    <col min="4" max="4" width="15.42578125" style="3" customWidth="1"/>
    <col min="5" max="5" width="11.85546875" style="3" customWidth="1"/>
    <col min="6" max="6" width="17.28515625" style="3" customWidth="1"/>
    <col min="7" max="7" width="15.7109375" style="3" customWidth="1"/>
    <col min="8" max="8" width="14" style="3" customWidth="1"/>
    <col min="9" max="16384" width="11.42578125" style="3"/>
  </cols>
  <sheetData>
    <row r="1" spans="1:8" ht="15" x14ac:dyDescent="0.2">
      <c r="B1" s="36"/>
      <c r="C1" s="36"/>
      <c r="D1" s="36"/>
      <c r="E1" s="12"/>
      <c r="F1" s="182" t="s">
        <v>30</v>
      </c>
      <c r="G1" s="182"/>
    </row>
    <row r="2" spans="1:8" ht="15" x14ac:dyDescent="0.2">
      <c r="B2" s="36"/>
      <c r="C2" s="36"/>
      <c r="D2" s="36"/>
      <c r="E2" s="12"/>
      <c r="F2" s="12" t="s">
        <v>77</v>
      </c>
    </row>
    <row r="3" spans="1:8" ht="15" x14ac:dyDescent="0.2">
      <c r="B3" s="188"/>
      <c r="C3" s="188"/>
      <c r="D3" s="188"/>
      <c r="E3" s="12"/>
      <c r="F3" s="12"/>
      <c r="G3" s="16"/>
    </row>
    <row r="4" spans="1:8" ht="6.6" customHeight="1" x14ac:dyDescent="0.2">
      <c r="B4" s="12"/>
      <c r="C4" s="12"/>
      <c r="D4" s="12"/>
      <c r="E4" s="12"/>
      <c r="F4" s="17"/>
      <c r="G4" s="17"/>
    </row>
    <row r="5" spans="1:8" ht="15" x14ac:dyDescent="0.2">
      <c r="B5" s="12"/>
      <c r="C5" s="12"/>
      <c r="D5" s="12"/>
      <c r="E5" s="12"/>
      <c r="F5" s="184" t="s">
        <v>57</v>
      </c>
      <c r="G5" s="184"/>
    </row>
    <row r="6" spans="1:8" ht="15" x14ac:dyDescent="0.2">
      <c r="B6" s="12"/>
      <c r="C6" s="12"/>
      <c r="D6" s="12"/>
      <c r="E6" s="12"/>
      <c r="F6" s="177" t="s">
        <v>58</v>
      </c>
      <c r="G6" s="177"/>
    </row>
    <row r="7" spans="1:8" ht="13.5" customHeight="1" x14ac:dyDescent="0.25">
      <c r="B7" s="12"/>
      <c r="C7" s="12"/>
      <c r="D7" s="12"/>
      <c r="E7" s="12"/>
      <c r="F7" s="12"/>
      <c r="G7" s="18"/>
      <c r="H7" s="12"/>
    </row>
    <row r="8" spans="1:8" s="19" customFormat="1" ht="18" x14ac:dyDescent="0.25">
      <c r="B8" s="187" t="s">
        <v>117</v>
      </c>
      <c r="C8" s="187"/>
      <c r="D8" s="187"/>
      <c r="E8" s="187"/>
      <c r="F8" s="187"/>
      <c r="G8" s="187"/>
      <c r="H8" s="20"/>
    </row>
    <row r="9" spans="1:8" ht="15" x14ac:dyDescent="0.2">
      <c r="B9" s="189" t="s">
        <v>79</v>
      </c>
      <c r="C9" s="189"/>
      <c r="D9" s="189"/>
      <c r="E9" s="189"/>
      <c r="F9" s="189"/>
      <c r="G9" s="189"/>
      <c r="H9" s="12"/>
    </row>
    <row r="10" spans="1:8" ht="22.5" customHeight="1" x14ac:dyDescent="0.25">
      <c r="B10" s="186" t="s">
        <v>78</v>
      </c>
      <c r="C10" s="186"/>
      <c r="D10" s="186"/>
      <c r="E10" s="186"/>
      <c r="F10" s="186"/>
      <c r="G10" s="186"/>
      <c r="H10" s="21"/>
    </row>
    <row r="11" spans="1:8" ht="15.75" x14ac:dyDescent="0.25">
      <c r="A11" s="186" t="s">
        <v>112</v>
      </c>
      <c r="B11" s="186"/>
      <c r="C11" s="186"/>
      <c r="D11" s="186"/>
      <c r="E11" s="186"/>
      <c r="F11" s="186"/>
      <c r="G11" s="186"/>
      <c r="H11" s="21"/>
    </row>
    <row r="12" spans="1:8" ht="15.75" x14ac:dyDescent="0.25">
      <c r="A12" s="186" t="s">
        <v>110</v>
      </c>
      <c r="B12" s="186"/>
      <c r="C12" s="186"/>
      <c r="D12" s="186"/>
      <c r="E12" s="186"/>
      <c r="F12" s="186"/>
      <c r="G12" s="186"/>
      <c r="H12" s="21"/>
    </row>
    <row r="13" spans="1:8" ht="15" x14ac:dyDescent="0.2">
      <c r="B13" s="12"/>
      <c r="C13" s="12"/>
      <c r="D13" s="12"/>
      <c r="E13" s="12"/>
      <c r="F13" s="12"/>
      <c r="G13" s="12"/>
      <c r="H13" s="12"/>
    </row>
    <row r="14" spans="1:8" ht="15.75" customHeight="1" x14ac:dyDescent="0.2">
      <c r="B14" s="185" t="s">
        <v>174</v>
      </c>
      <c r="C14" s="185"/>
      <c r="D14" s="185"/>
      <c r="E14" s="185"/>
      <c r="F14" s="185"/>
      <c r="G14" s="185"/>
      <c r="H14" s="22"/>
    </row>
    <row r="15" spans="1:8" ht="15.75" customHeight="1" x14ac:dyDescent="0.2">
      <c r="B15" s="22"/>
      <c r="C15" s="22"/>
      <c r="D15" s="22"/>
      <c r="E15" s="22"/>
      <c r="F15" s="22"/>
      <c r="G15" s="22"/>
      <c r="H15" s="22"/>
    </row>
    <row r="16" spans="1:8" s="39" customFormat="1" ht="31.5" x14ac:dyDescent="0.2">
      <c r="B16" s="40" t="s">
        <v>31</v>
      </c>
      <c r="C16" s="40" t="s">
        <v>32</v>
      </c>
      <c r="D16" s="40" t="s">
        <v>55</v>
      </c>
      <c r="E16" s="41" t="s">
        <v>33</v>
      </c>
      <c r="F16" s="121" t="s">
        <v>116</v>
      </c>
      <c r="H16" s="42"/>
    </row>
    <row r="17" spans="2:34" ht="30.95" customHeight="1" x14ac:dyDescent="0.2">
      <c r="B17" s="24" t="s">
        <v>9</v>
      </c>
      <c r="C17" s="24" t="s">
        <v>34</v>
      </c>
      <c r="D17" s="25">
        <v>1E-13</v>
      </c>
      <c r="E17" s="26">
        <f>D17/D$29*100</f>
        <v>6.5967412098423382E-16</v>
      </c>
      <c r="F17" s="9"/>
      <c r="H17" s="12"/>
    </row>
    <row r="18" spans="2:34" ht="30.95" customHeight="1" x14ac:dyDescent="0.2">
      <c r="B18" s="24" t="s">
        <v>23</v>
      </c>
      <c r="C18" s="24" t="s">
        <v>35</v>
      </c>
      <c r="D18" s="25">
        <v>0</v>
      </c>
      <c r="E18" s="26">
        <f t="shared" ref="E18:E28" si="0">D18/D$29*100</f>
        <v>0</v>
      </c>
      <c r="F18" s="9"/>
      <c r="H18" s="12"/>
    </row>
    <row r="19" spans="2:34" ht="30.95" customHeight="1" x14ac:dyDescent="0.2">
      <c r="B19" s="24" t="s">
        <v>10</v>
      </c>
      <c r="C19" s="24" t="s">
        <v>36</v>
      </c>
      <c r="D19" s="25">
        <v>1700</v>
      </c>
      <c r="E19" s="26">
        <f t="shared" si="0"/>
        <v>11.214460056731975</v>
      </c>
      <c r="F19" s="9"/>
      <c r="H19" s="12"/>
    </row>
    <row r="20" spans="2:34" ht="30.95" customHeight="1" x14ac:dyDescent="0.2">
      <c r="B20" s="24" t="s">
        <v>37</v>
      </c>
      <c r="C20" s="24" t="s">
        <v>38</v>
      </c>
      <c r="D20" s="25">
        <v>400</v>
      </c>
      <c r="E20" s="26">
        <f t="shared" si="0"/>
        <v>2.6386964839369349</v>
      </c>
      <c r="F20" s="9"/>
      <c r="H20" s="12"/>
    </row>
    <row r="21" spans="2:34" ht="30.95" customHeight="1" x14ac:dyDescent="0.2">
      <c r="B21" s="24" t="s">
        <v>39</v>
      </c>
      <c r="C21" s="24" t="s">
        <v>40</v>
      </c>
      <c r="D21" s="25">
        <v>1875</v>
      </c>
      <c r="E21" s="26">
        <f t="shared" si="0"/>
        <v>12.368889768454384</v>
      </c>
      <c r="F21" s="9"/>
      <c r="H21" s="12"/>
    </row>
    <row r="22" spans="2:34" ht="30.95" customHeight="1" x14ac:dyDescent="0.2">
      <c r="B22" s="24" t="s">
        <v>41</v>
      </c>
      <c r="C22" s="24" t="s">
        <v>42</v>
      </c>
      <c r="D22" s="25">
        <v>675</v>
      </c>
      <c r="E22" s="26">
        <f t="shared" si="0"/>
        <v>4.4528003166435779</v>
      </c>
      <c r="F22" s="9"/>
      <c r="H22" s="12"/>
    </row>
    <row r="23" spans="2:34" ht="30.95" customHeight="1" x14ac:dyDescent="0.2">
      <c r="B23" s="24" t="s">
        <v>43</v>
      </c>
      <c r="C23" s="24" t="s">
        <v>44</v>
      </c>
      <c r="D23" s="25">
        <v>2118</v>
      </c>
      <c r="E23" s="26">
        <f t="shared" si="0"/>
        <v>13.971897882446072</v>
      </c>
      <c r="F23" s="9"/>
      <c r="H23" s="12"/>
    </row>
    <row r="24" spans="2:34" ht="30.95" customHeight="1" x14ac:dyDescent="0.2">
      <c r="B24" s="24" t="s">
        <v>45</v>
      </c>
      <c r="C24" s="24" t="s">
        <v>46</v>
      </c>
      <c r="D24" s="25">
        <v>300</v>
      </c>
      <c r="E24" s="26">
        <f t="shared" si="0"/>
        <v>1.9790223629527013</v>
      </c>
      <c r="F24" s="9"/>
      <c r="H24" s="12"/>
    </row>
    <row r="25" spans="2:34" ht="30.95" customHeight="1" x14ac:dyDescent="0.2">
      <c r="B25" s="24" t="s">
        <v>47</v>
      </c>
      <c r="C25" s="24" t="s">
        <v>48</v>
      </c>
      <c r="D25" s="25">
        <v>100</v>
      </c>
      <c r="E25" s="26">
        <f t="shared" si="0"/>
        <v>0.65967412098423373</v>
      </c>
      <c r="F25" s="9"/>
      <c r="H25" s="12"/>
    </row>
    <row r="26" spans="2:34" ht="30.95" customHeight="1" x14ac:dyDescent="0.2">
      <c r="B26" s="24" t="s">
        <v>49</v>
      </c>
      <c r="C26" s="24" t="s">
        <v>50</v>
      </c>
      <c r="D26" s="25">
        <v>900</v>
      </c>
      <c r="E26" s="26">
        <f t="shared" si="0"/>
        <v>5.9370670888581039</v>
      </c>
      <c r="F26" s="9"/>
      <c r="H26" s="12"/>
    </row>
    <row r="27" spans="2:34" ht="30.95" customHeight="1" x14ac:dyDescent="0.2">
      <c r="B27" s="24" t="s">
        <v>51</v>
      </c>
      <c r="C27" s="24" t="s">
        <v>52</v>
      </c>
      <c r="D27" s="25">
        <v>5899</v>
      </c>
      <c r="E27" s="26">
        <f t="shared" si="0"/>
        <v>38.914176396859951</v>
      </c>
      <c r="F27" s="9"/>
      <c r="H27" s="12"/>
    </row>
    <row r="28" spans="2:34" ht="30.95" customHeight="1" x14ac:dyDescent="0.2">
      <c r="B28" s="24" t="s">
        <v>53</v>
      </c>
      <c r="C28" s="24" t="s">
        <v>54</v>
      </c>
      <c r="D28" s="25">
        <v>1192</v>
      </c>
      <c r="E28" s="26">
        <f t="shared" si="0"/>
        <v>7.8633155221320665</v>
      </c>
      <c r="F28" s="9"/>
      <c r="H28" s="27"/>
    </row>
    <row r="29" spans="2:34" ht="30.95" customHeight="1" x14ac:dyDescent="0.25">
      <c r="B29" s="23"/>
      <c r="C29" s="23" t="s">
        <v>2</v>
      </c>
      <c r="D29" s="28">
        <f>SUM(D17:D28)</f>
        <v>15159</v>
      </c>
      <c r="E29" s="28">
        <f>SUM(E17:E28)</f>
        <v>100</v>
      </c>
      <c r="F29" s="9"/>
      <c r="H29" s="12"/>
    </row>
    <row r="30" spans="2:34" ht="15" x14ac:dyDescent="0.2">
      <c r="B30" s="12"/>
      <c r="C30" s="12"/>
      <c r="D30" s="12"/>
      <c r="E30" s="12"/>
      <c r="F30" s="12"/>
      <c r="G30" s="12"/>
      <c r="H30" s="12"/>
    </row>
    <row r="31" spans="2:34" ht="15" x14ac:dyDescent="0.2">
      <c r="B31" s="12"/>
      <c r="C31" s="12"/>
      <c r="D31" s="12"/>
      <c r="E31" s="12"/>
      <c r="F31" s="12"/>
      <c r="G31" s="12"/>
      <c r="H31" s="12"/>
    </row>
    <row r="32" spans="2:34" s="12" customFormat="1" ht="15.75" x14ac:dyDescent="0.25">
      <c r="B32" s="29" t="s">
        <v>60</v>
      </c>
      <c r="C32" s="30"/>
      <c r="D32" s="30"/>
      <c r="E32" s="31"/>
      <c r="F32" s="31"/>
      <c r="G32" s="32" t="s">
        <v>118</v>
      </c>
      <c r="H32" s="33"/>
      <c r="I32" s="33"/>
      <c r="J32" s="33"/>
      <c r="K32" s="34"/>
      <c r="L32" s="34"/>
      <c r="M32" s="34"/>
      <c r="N32" s="34"/>
      <c r="O32" s="35"/>
      <c r="P32" s="35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6"/>
    </row>
    <row r="33" spans="2:34" s="12" customFormat="1" ht="15" x14ac:dyDescent="0.2">
      <c r="C33" s="30"/>
      <c r="D33" s="16"/>
      <c r="E33" s="183" t="s">
        <v>61</v>
      </c>
      <c r="F33" s="183"/>
      <c r="G33" s="37" t="s">
        <v>26</v>
      </c>
      <c r="H33" s="38"/>
      <c r="I33" s="38"/>
      <c r="J33" s="38"/>
      <c r="K33" s="34"/>
      <c r="L33" s="34"/>
      <c r="M33" s="34"/>
      <c r="N33" s="34"/>
      <c r="O33" s="35"/>
      <c r="P33" s="3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6"/>
    </row>
    <row r="34" spans="2:34" s="12" customFormat="1" ht="15" x14ac:dyDescent="0.2">
      <c r="C34" s="30"/>
      <c r="D34" s="16"/>
      <c r="E34" s="34"/>
      <c r="F34" s="30"/>
      <c r="G34" s="34"/>
      <c r="H34" s="34"/>
      <c r="I34" s="34"/>
      <c r="J34" s="34"/>
      <c r="K34" s="34"/>
      <c r="L34" s="34"/>
      <c r="M34" s="34"/>
      <c r="N34" s="34"/>
      <c r="O34" s="35"/>
      <c r="P34" s="35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6"/>
    </row>
    <row r="35" spans="2:34" ht="15" x14ac:dyDescent="0.2">
      <c r="B35" s="12" t="s">
        <v>173</v>
      </c>
      <c r="F35" s="12"/>
      <c r="G35" s="12"/>
      <c r="H35" s="12"/>
    </row>
    <row r="36" spans="2:34" ht="15" x14ac:dyDescent="0.2">
      <c r="B36" s="12"/>
      <c r="C36" s="12"/>
      <c r="D36" s="12"/>
      <c r="E36" s="12"/>
      <c r="F36" s="12"/>
      <c r="G36" s="12"/>
      <c r="H36" s="12"/>
    </row>
  </sheetData>
  <mergeCells count="11">
    <mergeCell ref="F1:G1"/>
    <mergeCell ref="E33:F33"/>
    <mergeCell ref="F5:G5"/>
    <mergeCell ref="F6:G6"/>
    <mergeCell ref="B14:G14"/>
    <mergeCell ref="B10:G10"/>
    <mergeCell ref="B8:G8"/>
    <mergeCell ref="B3:D3"/>
    <mergeCell ref="B9:G9"/>
    <mergeCell ref="A12:G12"/>
    <mergeCell ref="A11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sqref="A1:XFD1048576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customHeight="1" x14ac:dyDescent="0.25">
      <c r="A1" s="190" t="s">
        <v>81</v>
      </c>
      <c r="B1" s="190"/>
      <c r="C1" s="190"/>
      <c r="D1" s="190"/>
      <c r="E1" s="190"/>
    </row>
    <row r="2" spans="1:5" ht="15" customHeight="1" x14ac:dyDescent="0.25">
      <c r="A2" s="190" t="s">
        <v>80</v>
      </c>
      <c r="B2" s="190"/>
      <c r="C2" s="190"/>
      <c r="D2" s="190"/>
      <c r="E2" s="190"/>
    </row>
    <row r="3" spans="1:5" ht="15" customHeight="1" x14ac:dyDescent="0.25">
      <c r="A3" s="120"/>
      <c r="B3" s="120"/>
      <c r="C3" s="120"/>
      <c r="D3" s="120"/>
      <c r="E3" s="120"/>
    </row>
    <row r="4" spans="1:5" ht="20.100000000000001" customHeight="1" x14ac:dyDescent="0.25">
      <c r="A4" s="43"/>
      <c r="B4" s="191" t="s">
        <v>120</v>
      </c>
      <c r="C4" s="191"/>
      <c r="D4" s="191"/>
    </row>
    <row r="5" spans="1:5" ht="14.25" x14ac:dyDescent="0.2">
      <c r="A5" s="44"/>
      <c r="B5" s="45" t="s">
        <v>79</v>
      </c>
      <c r="C5" s="45"/>
      <c r="D5" s="45"/>
    </row>
    <row r="6" spans="1:5" ht="6" customHeight="1" x14ac:dyDescent="0.2">
      <c r="A6" s="43"/>
      <c r="B6" s="43"/>
      <c r="C6" s="2"/>
    </row>
    <row r="7" spans="1:5" ht="15" x14ac:dyDescent="0.25">
      <c r="A7" s="4" t="s">
        <v>82</v>
      </c>
      <c r="B7" s="43"/>
      <c r="C7" s="46" t="s">
        <v>66</v>
      </c>
      <c r="D7" s="17" t="s">
        <v>119</v>
      </c>
    </row>
    <row r="8" spans="1:5" ht="6.95" customHeight="1" x14ac:dyDescent="0.2">
      <c r="A8" s="4"/>
      <c r="B8" s="43"/>
      <c r="C8" s="47"/>
    </row>
    <row r="9" spans="1:5" ht="15" x14ac:dyDescent="0.25">
      <c r="A9" s="4"/>
      <c r="B9" s="48" t="s">
        <v>25</v>
      </c>
      <c r="C9" s="48"/>
    </row>
    <row r="10" spans="1:5" ht="8.4499999999999993" customHeight="1" thickBot="1" x14ac:dyDescent="0.3">
      <c r="A10" s="4"/>
      <c r="B10" s="190"/>
      <c r="C10" s="190"/>
      <c r="D10" s="49"/>
    </row>
    <row r="11" spans="1:5" ht="64.5" thickBot="1" x14ac:dyDescent="0.25">
      <c r="A11" s="50" t="s">
        <v>83</v>
      </c>
      <c r="B11" s="51" t="s">
        <v>1</v>
      </c>
      <c r="C11" s="52" t="s">
        <v>84</v>
      </c>
      <c r="D11" s="52" t="s">
        <v>85</v>
      </c>
      <c r="E11" s="53" t="s">
        <v>86</v>
      </c>
    </row>
    <row r="12" spans="1:5" ht="15" x14ac:dyDescent="0.25">
      <c r="A12" s="54"/>
      <c r="B12" s="55" t="s">
        <v>87</v>
      </c>
      <c r="C12" s="56"/>
      <c r="D12" s="56">
        <v>0</v>
      </c>
      <c r="E12" s="57">
        <f>D40</f>
        <v>0</v>
      </c>
    </row>
    <row r="13" spans="1:5" ht="15" x14ac:dyDescent="0.25">
      <c r="A13" s="58"/>
      <c r="B13" s="59" t="s">
        <v>88</v>
      </c>
      <c r="C13" s="7"/>
      <c r="D13" s="7">
        <v>0</v>
      </c>
      <c r="E13" s="60">
        <v>0</v>
      </c>
    </row>
    <row r="14" spans="1:5" x14ac:dyDescent="0.2">
      <c r="A14" s="61">
        <v>1119</v>
      </c>
      <c r="B14" s="9" t="s">
        <v>67</v>
      </c>
      <c r="C14" s="62"/>
      <c r="D14" s="63">
        <v>0</v>
      </c>
      <c r="E14" s="64">
        <f>SUM(G14:I14)</f>
        <v>0</v>
      </c>
    </row>
    <row r="15" spans="1:5" x14ac:dyDescent="0.2">
      <c r="A15" s="61">
        <v>1150</v>
      </c>
      <c r="B15" s="8" t="s">
        <v>68</v>
      </c>
      <c r="C15" s="62"/>
      <c r="D15" s="63">
        <v>0</v>
      </c>
      <c r="E15" s="64">
        <f t="shared" ref="E15:E38" si="0">SUM(G15:I15)</f>
        <v>0</v>
      </c>
    </row>
    <row r="16" spans="1:5" ht="25.5" x14ac:dyDescent="0.2">
      <c r="A16" s="61">
        <v>1210</v>
      </c>
      <c r="B16" s="14" t="s">
        <v>69</v>
      </c>
      <c r="C16" s="62"/>
      <c r="D16" s="63">
        <v>0</v>
      </c>
      <c r="E16" s="64">
        <f t="shared" si="0"/>
        <v>0</v>
      </c>
    </row>
    <row r="17" spans="1:5" x14ac:dyDescent="0.2">
      <c r="A17" s="65">
        <v>2111</v>
      </c>
      <c r="B17" s="66" t="s">
        <v>70</v>
      </c>
      <c r="C17" s="62"/>
      <c r="D17" s="63">
        <v>0</v>
      </c>
      <c r="E17" s="64">
        <f t="shared" si="0"/>
        <v>0</v>
      </c>
    </row>
    <row r="18" spans="1:5" x14ac:dyDescent="0.2">
      <c r="A18" s="65">
        <v>2112</v>
      </c>
      <c r="B18" s="67" t="s">
        <v>71</v>
      </c>
      <c r="C18" s="62"/>
      <c r="D18" s="63">
        <v>0</v>
      </c>
      <c r="E18" s="64">
        <f t="shared" si="0"/>
        <v>0</v>
      </c>
    </row>
    <row r="19" spans="1:5" x14ac:dyDescent="0.2">
      <c r="A19" s="65">
        <v>2121</v>
      </c>
      <c r="B19" s="66" t="s">
        <v>89</v>
      </c>
      <c r="C19" s="62"/>
      <c r="D19" s="63">
        <v>0</v>
      </c>
      <c r="E19" s="64">
        <f t="shared" si="0"/>
        <v>0</v>
      </c>
    </row>
    <row r="20" spans="1:5" x14ac:dyDescent="0.2">
      <c r="A20" s="65">
        <v>2122</v>
      </c>
      <c r="B20" s="67" t="s">
        <v>63</v>
      </c>
      <c r="C20" s="62"/>
      <c r="D20" s="63">
        <v>0</v>
      </c>
      <c r="E20" s="64">
        <f t="shared" si="0"/>
        <v>0</v>
      </c>
    </row>
    <row r="21" spans="1:5" x14ac:dyDescent="0.2">
      <c r="A21" s="61">
        <v>2210</v>
      </c>
      <c r="B21" s="9" t="s">
        <v>90</v>
      </c>
      <c r="C21" s="62"/>
      <c r="D21" s="63">
        <v>0</v>
      </c>
      <c r="E21" s="64">
        <f t="shared" si="0"/>
        <v>0</v>
      </c>
    </row>
    <row r="22" spans="1:5" x14ac:dyDescent="0.2">
      <c r="A22" s="61">
        <v>2231</v>
      </c>
      <c r="B22" s="9" t="s">
        <v>91</v>
      </c>
      <c r="C22" s="62"/>
      <c r="D22" s="63">
        <v>0</v>
      </c>
      <c r="E22" s="64">
        <f t="shared" si="0"/>
        <v>0</v>
      </c>
    </row>
    <row r="23" spans="1:5" x14ac:dyDescent="0.2">
      <c r="A23" s="61">
        <v>2239</v>
      </c>
      <c r="B23" s="9" t="s">
        <v>72</v>
      </c>
      <c r="C23" s="62"/>
      <c r="D23" s="63">
        <v>0</v>
      </c>
      <c r="E23" s="64">
        <f t="shared" si="0"/>
        <v>0</v>
      </c>
    </row>
    <row r="24" spans="1:5" x14ac:dyDescent="0.2">
      <c r="A24" s="61">
        <v>2243</v>
      </c>
      <c r="B24" s="9" t="s">
        <v>92</v>
      </c>
      <c r="C24" s="62"/>
      <c r="D24" s="63">
        <v>0</v>
      </c>
      <c r="E24" s="64">
        <f t="shared" si="0"/>
        <v>0</v>
      </c>
    </row>
    <row r="25" spans="1:5" x14ac:dyDescent="0.2">
      <c r="A25" s="61">
        <v>2244</v>
      </c>
      <c r="B25" s="9" t="s">
        <v>64</v>
      </c>
      <c r="C25" s="62"/>
      <c r="D25" s="63">
        <v>0</v>
      </c>
      <c r="E25" s="64">
        <v>0</v>
      </c>
    </row>
    <row r="26" spans="1:5" x14ac:dyDescent="0.2">
      <c r="A26" s="61">
        <v>2251</v>
      </c>
      <c r="B26" s="9" t="s">
        <v>93</v>
      </c>
      <c r="C26" s="62"/>
      <c r="D26" s="63">
        <v>0</v>
      </c>
      <c r="E26" s="64">
        <f t="shared" si="0"/>
        <v>0</v>
      </c>
    </row>
    <row r="27" spans="1:5" x14ac:dyDescent="0.2">
      <c r="A27" s="61">
        <v>2259</v>
      </c>
      <c r="B27" s="9" t="s">
        <v>94</v>
      </c>
      <c r="C27" s="62"/>
      <c r="D27" s="63">
        <v>0</v>
      </c>
      <c r="E27" s="64">
        <f t="shared" si="0"/>
        <v>0</v>
      </c>
    </row>
    <row r="28" spans="1:5" x14ac:dyDescent="0.2">
      <c r="A28" s="61">
        <v>2261</v>
      </c>
      <c r="B28" s="9" t="s">
        <v>12</v>
      </c>
      <c r="C28" s="62"/>
      <c r="D28" s="63">
        <v>0</v>
      </c>
      <c r="E28" s="64">
        <f t="shared" si="0"/>
        <v>0</v>
      </c>
    </row>
    <row r="29" spans="1:5" x14ac:dyDescent="0.2">
      <c r="A29" s="61">
        <v>2262</v>
      </c>
      <c r="B29" s="9" t="s">
        <v>73</v>
      </c>
      <c r="C29" s="62"/>
      <c r="D29" s="63">
        <v>0</v>
      </c>
      <c r="E29" s="64">
        <f t="shared" si="0"/>
        <v>0</v>
      </c>
    </row>
    <row r="30" spans="1:5" x14ac:dyDescent="0.2">
      <c r="A30" s="61">
        <v>2264</v>
      </c>
      <c r="B30" s="9" t="s">
        <v>74</v>
      </c>
      <c r="C30" s="62"/>
      <c r="D30" s="63">
        <v>0</v>
      </c>
      <c r="E30" s="64">
        <f t="shared" si="0"/>
        <v>0</v>
      </c>
    </row>
    <row r="31" spans="1:5" x14ac:dyDescent="0.2">
      <c r="A31" s="61">
        <v>2279</v>
      </c>
      <c r="B31" s="9" t="s">
        <v>95</v>
      </c>
      <c r="C31" s="62"/>
      <c r="D31" s="63">
        <v>0</v>
      </c>
      <c r="E31" s="64">
        <f t="shared" si="0"/>
        <v>0</v>
      </c>
    </row>
    <row r="32" spans="1:5" x14ac:dyDescent="0.2">
      <c r="A32" s="61">
        <v>2311</v>
      </c>
      <c r="B32" s="9" t="s">
        <v>14</v>
      </c>
      <c r="C32" s="62"/>
      <c r="D32" s="63">
        <v>0</v>
      </c>
      <c r="E32" s="64">
        <f t="shared" si="0"/>
        <v>0</v>
      </c>
    </row>
    <row r="33" spans="1:5" ht="25.5" x14ac:dyDescent="0.2">
      <c r="A33" s="61">
        <v>2312</v>
      </c>
      <c r="B33" s="10" t="s">
        <v>76</v>
      </c>
      <c r="C33" s="62"/>
      <c r="D33" s="63">
        <v>0</v>
      </c>
      <c r="E33" s="64">
        <f t="shared" si="0"/>
        <v>0</v>
      </c>
    </row>
    <row r="34" spans="1:5" x14ac:dyDescent="0.2">
      <c r="A34" s="61">
        <v>2390</v>
      </c>
      <c r="B34" s="9" t="s">
        <v>75</v>
      </c>
      <c r="C34" s="62"/>
      <c r="D34" s="63">
        <v>0</v>
      </c>
      <c r="E34" s="64">
        <f t="shared" si="0"/>
        <v>0</v>
      </c>
    </row>
    <row r="35" spans="1:5" ht="25.5" x14ac:dyDescent="0.2">
      <c r="A35" s="61">
        <v>3263</v>
      </c>
      <c r="B35" s="68" t="s">
        <v>96</v>
      </c>
      <c r="C35" s="62"/>
      <c r="D35" s="63">
        <v>0</v>
      </c>
      <c r="E35" s="64">
        <f t="shared" si="0"/>
        <v>0</v>
      </c>
    </row>
    <row r="36" spans="1:5" x14ac:dyDescent="0.2">
      <c r="A36" s="61">
        <v>5238</v>
      </c>
      <c r="B36" s="69" t="s">
        <v>97</v>
      </c>
      <c r="C36" s="62"/>
      <c r="D36" s="63">
        <v>0</v>
      </c>
      <c r="E36" s="64">
        <f t="shared" si="0"/>
        <v>0</v>
      </c>
    </row>
    <row r="37" spans="1:5" x14ac:dyDescent="0.2">
      <c r="A37" s="61">
        <v>5239</v>
      </c>
      <c r="B37" s="69" t="s">
        <v>98</v>
      </c>
      <c r="C37" s="62"/>
      <c r="D37" s="63">
        <v>0</v>
      </c>
      <c r="E37" s="64">
        <f t="shared" si="0"/>
        <v>0</v>
      </c>
    </row>
    <row r="38" spans="1:5" x14ac:dyDescent="0.2">
      <c r="A38" s="61">
        <v>7711</v>
      </c>
      <c r="B38" s="69" t="s">
        <v>99</v>
      </c>
      <c r="C38" s="62"/>
      <c r="D38" s="63">
        <v>0</v>
      </c>
      <c r="E38" s="64">
        <f t="shared" si="0"/>
        <v>0</v>
      </c>
    </row>
    <row r="39" spans="1:5" ht="15" x14ac:dyDescent="0.25">
      <c r="A39" s="70"/>
      <c r="B39" s="71" t="s">
        <v>100</v>
      </c>
      <c r="C39" s="72">
        <f>SUM(C14:C38)</f>
        <v>0</v>
      </c>
      <c r="D39" s="72">
        <f>SUM(D14:D38)</f>
        <v>0</v>
      </c>
      <c r="E39" s="73">
        <f>SUM(E14:E38)</f>
        <v>0</v>
      </c>
    </row>
    <row r="40" spans="1:5" ht="15.75" thickBot="1" x14ac:dyDescent="0.3">
      <c r="A40" s="74"/>
      <c r="B40" s="75" t="s">
        <v>101</v>
      </c>
      <c r="C40" s="76"/>
      <c r="D40" s="75">
        <f>D12+D13-D39</f>
        <v>0</v>
      </c>
      <c r="E40" s="77">
        <f>E12+E13-E39</f>
        <v>0</v>
      </c>
    </row>
    <row r="41" spans="1:5" ht="8.4499999999999993" customHeight="1" x14ac:dyDescent="0.2">
      <c r="A41" s="192"/>
      <c r="B41" s="193"/>
      <c r="C41" s="193"/>
      <c r="D41" s="193"/>
      <c r="E41" s="193"/>
    </row>
    <row r="42" spans="1:5" x14ac:dyDescent="0.2">
      <c r="A42" s="78" t="s">
        <v>104</v>
      </c>
      <c r="B42" s="79"/>
      <c r="C42" s="79"/>
      <c r="D42" s="79"/>
      <c r="E42" s="79"/>
    </row>
    <row r="43" spans="1:5" x14ac:dyDescent="0.2">
      <c r="A43" s="78" t="s">
        <v>102</v>
      </c>
      <c r="B43" s="80"/>
      <c r="C43" s="80"/>
      <c r="D43" s="81"/>
      <c r="E43" s="82"/>
    </row>
    <row r="44" spans="1:5" x14ac:dyDescent="0.2">
      <c r="A44" s="194" t="s">
        <v>103</v>
      </c>
      <c r="B44" s="194"/>
      <c r="C44" s="194"/>
      <c r="D44" s="194"/>
      <c r="E44" s="82"/>
    </row>
    <row r="45" spans="1:5" ht="6.6" customHeight="1" x14ac:dyDescent="0.2">
      <c r="A45" s="82"/>
      <c r="B45" s="82"/>
      <c r="C45" s="83"/>
      <c r="D45" s="83"/>
      <c r="E45" s="83"/>
    </row>
    <row r="46" spans="1:5" ht="15" x14ac:dyDescent="0.2">
      <c r="A46" s="29" t="s">
        <v>60</v>
      </c>
      <c r="B46" s="82"/>
      <c r="C46" s="83"/>
      <c r="D46" s="83"/>
      <c r="E46" s="84" t="s">
        <v>118</v>
      </c>
    </row>
    <row r="47" spans="1:5" ht="9.6" customHeight="1" x14ac:dyDescent="0.2">
      <c r="A47" s="82"/>
      <c r="B47" s="82"/>
      <c r="C47" s="183" t="s">
        <v>61</v>
      </c>
      <c r="D47" s="183"/>
      <c r="E47" s="15" t="s">
        <v>26</v>
      </c>
    </row>
    <row r="48" spans="1:5" ht="14.25" x14ac:dyDescent="0.2">
      <c r="A48" s="85" t="s">
        <v>113</v>
      </c>
      <c r="C48" s="85"/>
      <c r="D48" s="43"/>
    </row>
    <row r="49" spans="1:4" ht="4.5" customHeight="1" x14ac:dyDescent="0.2">
      <c r="A49" s="43"/>
      <c r="B49" s="43"/>
      <c r="C49" s="86"/>
      <c r="D49" s="86"/>
    </row>
    <row r="50" spans="1:4" ht="14.25" x14ac:dyDescent="0.2">
      <c r="A50" s="1" t="s">
        <v>121</v>
      </c>
      <c r="B50" s="43"/>
      <c r="C50" s="43"/>
      <c r="D50" s="43"/>
    </row>
    <row r="52" spans="1:4" ht="14.25" x14ac:dyDescent="0.2">
      <c r="A52" s="87"/>
    </row>
  </sheetData>
  <mergeCells count="7">
    <mergeCell ref="C47:D47"/>
    <mergeCell ref="A1:E1"/>
    <mergeCell ref="A2:E2"/>
    <mergeCell ref="B4:D4"/>
    <mergeCell ref="B10:C10"/>
    <mergeCell ref="A41:E41"/>
    <mergeCell ref="A44:D44"/>
  </mergeCell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0" workbookViewId="0">
      <selection sqref="A1:XFD1048576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customHeight="1" x14ac:dyDescent="0.25">
      <c r="A1" s="190" t="s">
        <v>81</v>
      </c>
      <c r="B1" s="190"/>
      <c r="C1" s="190"/>
      <c r="D1" s="190"/>
      <c r="E1" s="190"/>
    </row>
    <row r="2" spans="1:5" ht="15" customHeight="1" x14ac:dyDescent="0.25">
      <c r="A2" s="190" t="s">
        <v>80</v>
      </c>
      <c r="B2" s="190"/>
      <c r="C2" s="190"/>
      <c r="D2" s="190"/>
      <c r="E2" s="190"/>
    </row>
    <row r="3" spans="1:5" ht="15" customHeight="1" x14ac:dyDescent="0.25">
      <c r="A3" s="131"/>
      <c r="B3" s="131"/>
      <c r="C3" s="131"/>
      <c r="D3" s="131"/>
      <c r="E3" s="131"/>
    </row>
    <row r="4" spans="1:5" ht="20.100000000000001" customHeight="1" x14ac:dyDescent="0.25">
      <c r="A4" s="43"/>
      <c r="B4" s="191" t="s">
        <v>120</v>
      </c>
      <c r="C4" s="191"/>
      <c r="D4" s="191"/>
    </row>
    <row r="5" spans="1:5" ht="14.25" x14ac:dyDescent="0.2">
      <c r="A5" s="44"/>
      <c r="B5" s="45" t="s">
        <v>79</v>
      </c>
      <c r="C5" s="45"/>
      <c r="D5" s="45"/>
    </row>
    <row r="6" spans="1:5" ht="6" customHeight="1" x14ac:dyDescent="0.2">
      <c r="A6" s="43"/>
      <c r="B6" s="43"/>
      <c r="C6" s="2"/>
    </row>
    <row r="7" spans="1:5" ht="15" x14ac:dyDescent="0.25">
      <c r="A7" s="4" t="s">
        <v>175</v>
      </c>
      <c r="B7" s="43"/>
      <c r="C7" s="46" t="s">
        <v>66</v>
      </c>
      <c r="D7" s="17" t="s">
        <v>119</v>
      </c>
    </row>
    <row r="8" spans="1:5" ht="6.95" customHeight="1" x14ac:dyDescent="0.2">
      <c r="A8" s="4"/>
      <c r="B8" s="43"/>
      <c r="C8" s="47"/>
    </row>
    <row r="9" spans="1:5" ht="15" x14ac:dyDescent="0.25">
      <c r="A9" s="4"/>
      <c r="B9" s="48" t="s">
        <v>25</v>
      </c>
      <c r="C9" s="48"/>
    </row>
    <row r="10" spans="1:5" ht="8.4499999999999993" customHeight="1" thickBot="1" x14ac:dyDescent="0.3">
      <c r="A10" s="4"/>
      <c r="B10" s="190"/>
      <c r="C10" s="190"/>
      <c r="D10" s="49"/>
    </row>
    <row r="11" spans="1:5" ht="64.5" thickBot="1" x14ac:dyDescent="0.25">
      <c r="A11" s="50" t="s">
        <v>83</v>
      </c>
      <c r="B11" s="51" t="s">
        <v>1</v>
      </c>
      <c r="C11" s="52" t="s">
        <v>84</v>
      </c>
      <c r="D11" s="52" t="s">
        <v>85</v>
      </c>
      <c r="E11" s="53" t="s">
        <v>86</v>
      </c>
    </row>
    <row r="12" spans="1:5" ht="15" x14ac:dyDescent="0.25">
      <c r="A12" s="54"/>
      <c r="B12" s="55" t="s">
        <v>87</v>
      </c>
      <c r="C12" s="138"/>
      <c r="D12" s="138">
        <v>0</v>
      </c>
      <c r="E12" s="139">
        <f>D40</f>
        <v>0</v>
      </c>
    </row>
    <row r="13" spans="1:5" ht="15" x14ac:dyDescent="0.25">
      <c r="A13" s="58"/>
      <c r="B13" s="59" t="s">
        <v>88</v>
      </c>
      <c r="C13" s="140"/>
      <c r="D13" s="140">
        <v>0</v>
      </c>
      <c r="E13" s="141">
        <v>1700</v>
      </c>
    </row>
    <row r="14" spans="1:5" x14ac:dyDescent="0.2">
      <c r="A14" s="61">
        <v>1119</v>
      </c>
      <c r="B14" s="9" t="s">
        <v>67</v>
      </c>
      <c r="C14" s="142"/>
      <c r="D14" s="142">
        <v>0</v>
      </c>
      <c r="E14" s="143">
        <f>SUM(G14:I14)</f>
        <v>0</v>
      </c>
    </row>
    <row r="15" spans="1:5" x14ac:dyDescent="0.2">
      <c r="A15" s="61">
        <v>1150</v>
      </c>
      <c r="B15" s="8" t="s">
        <v>68</v>
      </c>
      <c r="C15" s="142"/>
      <c r="D15" s="142">
        <v>0</v>
      </c>
      <c r="E15" s="143">
        <f t="shared" ref="E15:E38" si="0">SUM(G15:I15)</f>
        <v>0</v>
      </c>
    </row>
    <row r="16" spans="1:5" ht="25.5" x14ac:dyDescent="0.2">
      <c r="A16" s="61">
        <v>1210</v>
      </c>
      <c r="B16" s="14" t="s">
        <v>69</v>
      </c>
      <c r="C16" s="142"/>
      <c r="D16" s="142">
        <v>0</v>
      </c>
      <c r="E16" s="143">
        <f t="shared" si="0"/>
        <v>0</v>
      </c>
    </row>
    <row r="17" spans="1:5" x14ac:dyDescent="0.2">
      <c r="A17" s="65">
        <v>2111</v>
      </c>
      <c r="B17" s="66" t="s">
        <v>70</v>
      </c>
      <c r="C17" s="142"/>
      <c r="D17" s="142">
        <v>0</v>
      </c>
      <c r="E17" s="143">
        <f t="shared" si="0"/>
        <v>0</v>
      </c>
    </row>
    <row r="18" spans="1:5" x14ac:dyDescent="0.2">
      <c r="A18" s="65">
        <v>2112</v>
      </c>
      <c r="B18" s="67" t="s">
        <v>71</v>
      </c>
      <c r="C18" s="142"/>
      <c r="D18" s="142">
        <v>0</v>
      </c>
      <c r="E18" s="143">
        <f t="shared" si="0"/>
        <v>0</v>
      </c>
    </row>
    <row r="19" spans="1:5" x14ac:dyDescent="0.2">
      <c r="A19" s="65">
        <v>2121</v>
      </c>
      <c r="B19" s="66" t="s">
        <v>89</v>
      </c>
      <c r="C19" s="142">
        <v>592</v>
      </c>
      <c r="D19" s="142">
        <v>0</v>
      </c>
      <c r="E19" s="143">
        <f t="shared" si="0"/>
        <v>0</v>
      </c>
    </row>
    <row r="20" spans="1:5" x14ac:dyDescent="0.2">
      <c r="A20" s="65">
        <v>2122</v>
      </c>
      <c r="B20" s="67" t="s">
        <v>63</v>
      </c>
      <c r="C20" s="142">
        <v>4550</v>
      </c>
      <c r="D20" s="142">
        <v>0</v>
      </c>
      <c r="E20" s="143">
        <v>1500</v>
      </c>
    </row>
    <row r="21" spans="1:5" x14ac:dyDescent="0.2">
      <c r="A21" s="61">
        <v>2210</v>
      </c>
      <c r="B21" s="9" t="s">
        <v>90</v>
      </c>
      <c r="C21" s="142"/>
      <c r="D21" s="142">
        <v>0</v>
      </c>
      <c r="E21" s="143">
        <f t="shared" si="0"/>
        <v>0</v>
      </c>
    </row>
    <row r="22" spans="1:5" x14ac:dyDescent="0.2">
      <c r="A22" s="61">
        <v>2231</v>
      </c>
      <c r="B22" s="9" t="s">
        <v>91</v>
      </c>
      <c r="C22" s="142"/>
      <c r="D22" s="142">
        <v>0</v>
      </c>
      <c r="E22" s="143">
        <f t="shared" si="0"/>
        <v>0</v>
      </c>
    </row>
    <row r="23" spans="1:5" x14ac:dyDescent="0.2">
      <c r="A23" s="61">
        <v>2239</v>
      </c>
      <c r="B23" s="9" t="s">
        <v>72</v>
      </c>
      <c r="C23" s="142"/>
      <c r="D23" s="142">
        <v>0</v>
      </c>
      <c r="E23" s="143">
        <f t="shared" si="0"/>
        <v>0</v>
      </c>
    </row>
    <row r="24" spans="1:5" x14ac:dyDescent="0.2">
      <c r="A24" s="61">
        <v>2243</v>
      </c>
      <c r="B24" s="9" t="s">
        <v>92</v>
      </c>
      <c r="C24" s="142"/>
      <c r="D24" s="142">
        <v>0</v>
      </c>
      <c r="E24" s="143">
        <f t="shared" si="0"/>
        <v>0</v>
      </c>
    </row>
    <row r="25" spans="1:5" x14ac:dyDescent="0.2">
      <c r="A25" s="61">
        <v>2244</v>
      </c>
      <c r="B25" s="9" t="s">
        <v>64</v>
      </c>
      <c r="C25" s="142"/>
      <c r="D25" s="142">
        <v>0</v>
      </c>
      <c r="E25" s="143">
        <v>0</v>
      </c>
    </row>
    <row r="26" spans="1:5" x14ac:dyDescent="0.2">
      <c r="A26" s="61">
        <v>2251</v>
      </c>
      <c r="B26" s="9" t="s">
        <v>93</v>
      </c>
      <c r="C26" s="142"/>
      <c r="D26" s="142">
        <v>0</v>
      </c>
      <c r="E26" s="143">
        <f t="shared" si="0"/>
        <v>0</v>
      </c>
    </row>
    <row r="27" spans="1:5" x14ac:dyDescent="0.2">
      <c r="A27" s="61">
        <v>2259</v>
      </c>
      <c r="B27" s="9" t="s">
        <v>94</v>
      </c>
      <c r="C27" s="142">
        <v>500</v>
      </c>
      <c r="D27" s="142">
        <v>0</v>
      </c>
      <c r="E27" s="143">
        <f t="shared" si="0"/>
        <v>0</v>
      </c>
    </row>
    <row r="28" spans="1:5" x14ac:dyDescent="0.2">
      <c r="A28" s="61">
        <v>2261</v>
      </c>
      <c r="B28" s="9" t="s">
        <v>12</v>
      </c>
      <c r="C28" s="142"/>
      <c r="D28" s="142">
        <v>0</v>
      </c>
      <c r="E28" s="143">
        <f t="shared" si="0"/>
        <v>0</v>
      </c>
    </row>
    <row r="29" spans="1:5" x14ac:dyDescent="0.2">
      <c r="A29" s="61">
        <v>2262</v>
      </c>
      <c r="B29" s="9" t="s">
        <v>73</v>
      </c>
      <c r="C29" s="142"/>
      <c r="D29" s="142">
        <v>0</v>
      </c>
      <c r="E29" s="143">
        <f t="shared" si="0"/>
        <v>0</v>
      </c>
    </row>
    <row r="30" spans="1:5" x14ac:dyDescent="0.2">
      <c r="A30" s="61">
        <v>2264</v>
      </c>
      <c r="B30" s="9" t="s">
        <v>74</v>
      </c>
      <c r="C30" s="142"/>
      <c r="D30" s="142">
        <v>0</v>
      </c>
      <c r="E30" s="143">
        <f t="shared" si="0"/>
        <v>0</v>
      </c>
    </row>
    <row r="31" spans="1:5" x14ac:dyDescent="0.2">
      <c r="A31" s="61">
        <v>2279</v>
      </c>
      <c r="B31" s="9" t="s">
        <v>95</v>
      </c>
      <c r="C31" s="142">
        <v>5467</v>
      </c>
      <c r="D31" s="142">
        <v>0</v>
      </c>
      <c r="E31" s="143">
        <f t="shared" si="0"/>
        <v>0</v>
      </c>
    </row>
    <row r="32" spans="1:5" x14ac:dyDescent="0.2">
      <c r="A32" s="61">
        <v>2311</v>
      </c>
      <c r="B32" s="9" t="s">
        <v>14</v>
      </c>
      <c r="C32" s="142"/>
      <c r="D32" s="142">
        <v>0</v>
      </c>
      <c r="E32" s="143">
        <f t="shared" si="0"/>
        <v>0</v>
      </c>
    </row>
    <row r="33" spans="1:5" ht="25.5" x14ac:dyDescent="0.2">
      <c r="A33" s="61">
        <v>2312</v>
      </c>
      <c r="B33" s="10" t="s">
        <v>76</v>
      </c>
      <c r="C33" s="142">
        <v>200</v>
      </c>
      <c r="D33" s="142">
        <v>0</v>
      </c>
      <c r="E33" s="143">
        <v>200</v>
      </c>
    </row>
    <row r="34" spans="1:5" x14ac:dyDescent="0.2">
      <c r="A34" s="61">
        <v>2390</v>
      </c>
      <c r="B34" s="9" t="s">
        <v>75</v>
      </c>
      <c r="C34" s="142"/>
      <c r="D34" s="142">
        <v>0</v>
      </c>
      <c r="E34" s="143">
        <f t="shared" si="0"/>
        <v>0</v>
      </c>
    </row>
    <row r="35" spans="1:5" ht="25.5" x14ac:dyDescent="0.2">
      <c r="A35" s="61">
        <v>3263</v>
      </c>
      <c r="B35" s="68" t="s">
        <v>96</v>
      </c>
      <c r="C35" s="142">
        <v>3850</v>
      </c>
      <c r="D35" s="142">
        <v>0</v>
      </c>
      <c r="E35" s="143">
        <f t="shared" si="0"/>
        <v>0</v>
      </c>
    </row>
    <row r="36" spans="1:5" x14ac:dyDescent="0.2">
      <c r="A36" s="61">
        <v>5238</v>
      </c>
      <c r="B36" s="69" t="s">
        <v>97</v>
      </c>
      <c r="C36" s="142"/>
      <c r="D36" s="142">
        <v>0</v>
      </c>
      <c r="E36" s="143">
        <f t="shared" si="0"/>
        <v>0</v>
      </c>
    </row>
    <row r="37" spans="1:5" x14ac:dyDescent="0.2">
      <c r="A37" s="61">
        <v>5239</v>
      </c>
      <c r="B37" s="69" t="s">
        <v>98</v>
      </c>
      <c r="C37" s="142"/>
      <c r="D37" s="142">
        <v>0</v>
      </c>
      <c r="E37" s="143">
        <f t="shared" si="0"/>
        <v>0</v>
      </c>
    </row>
    <row r="38" spans="1:5" x14ac:dyDescent="0.2">
      <c r="A38" s="61">
        <v>7711</v>
      </c>
      <c r="B38" s="69" t="s">
        <v>99</v>
      </c>
      <c r="C38" s="142"/>
      <c r="D38" s="142">
        <v>0</v>
      </c>
      <c r="E38" s="143">
        <f t="shared" si="0"/>
        <v>0</v>
      </c>
    </row>
    <row r="39" spans="1:5" ht="15" x14ac:dyDescent="0.25">
      <c r="A39" s="70"/>
      <c r="B39" s="71" t="s">
        <v>100</v>
      </c>
      <c r="C39" s="133">
        <f>SUM(C14:C38)</f>
        <v>15159</v>
      </c>
      <c r="D39" s="133">
        <f>SUM(D14:D38)</f>
        <v>0</v>
      </c>
      <c r="E39" s="134">
        <f>SUM(E14:E38)</f>
        <v>1700</v>
      </c>
    </row>
    <row r="40" spans="1:5" ht="15.75" thickBot="1" x14ac:dyDescent="0.3">
      <c r="A40" s="74"/>
      <c r="B40" s="75" t="s">
        <v>101</v>
      </c>
      <c r="C40" s="135"/>
      <c r="D40" s="136">
        <f>D12+D13-D39</f>
        <v>0</v>
      </c>
      <c r="E40" s="137">
        <f>E12+E13-E39</f>
        <v>0</v>
      </c>
    </row>
    <row r="41" spans="1:5" ht="8.4499999999999993" customHeight="1" x14ac:dyDescent="0.2">
      <c r="A41" s="192"/>
      <c r="B41" s="193"/>
      <c r="C41" s="193"/>
      <c r="D41" s="193"/>
      <c r="E41" s="193"/>
    </row>
    <row r="42" spans="1:5" x14ac:dyDescent="0.2">
      <c r="A42" s="78" t="s">
        <v>104</v>
      </c>
      <c r="B42" s="79"/>
      <c r="C42" s="79"/>
      <c r="D42" s="79"/>
      <c r="E42" s="79"/>
    </row>
    <row r="43" spans="1:5" x14ac:dyDescent="0.2">
      <c r="A43" s="78" t="s">
        <v>102</v>
      </c>
      <c r="B43" s="132"/>
      <c r="C43" s="132"/>
      <c r="D43" s="81"/>
      <c r="E43" s="82"/>
    </row>
    <row r="44" spans="1:5" x14ac:dyDescent="0.2">
      <c r="A44" s="194" t="s">
        <v>103</v>
      </c>
      <c r="B44" s="194"/>
      <c r="C44" s="194"/>
      <c r="D44" s="194"/>
      <c r="E44" s="82"/>
    </row>
    <row r="45" spans="1:5" ht="6.6" customHeight="1" x14ac:dyDescent="0.2">
      <c r="A45" s="82"/>
      <c r="B45" s="82"/>
      <c r="C45" s="83"/>
      <c r="D45" s="83"/>
      <c r="E45" s="83"/>
    </row>
    <row r="46" spans="1:5" ht="15" x14ac:dyDescent="0.2">
      <c r="A46" s="130" t="s">
        <v>60</v>
      </c>
      <c r="B46" s="82"/>
      <c r="C46" s="83"/>
      <c r="D46" s="83"/>
      <c r="E46" s="84" t="s">
        <v>118</v>
      </c>
    </row>
    <row r="47" spans="1:5" ht="9.6" customHeight="1" x14ac:dyDescent="0.2">
      <c r="A47" s="82"/>
      <c r="B47" s="82"/>
      <c r="C47" s="183" t="s">
        <v>61</v>
      </c>
      <c r="D47" s="183"/>
      <c r="E47" s="15" t="s">
        <v>26</v>
      </c>
    </row>
    <row r="48" spans="1:5" ht="14.25" x14ac:dyDescent="0.2">
      <c r="A48" s="85" t="s">
        <v>176</v>
      </c>
      <c r="C48" s="85"/>
      <c r="D48" s="43"/>
    </row>
    <row r="49" spans="1:4" ht="14.25" x14ac:dyDescent="0.2">
      <c r="A49" s="43"/>
      <c r="B49" s="43"/>
      <c r="C49" s="86"/>
      <c r="D49" s="86"/>
    </row>
    <row r="50" spans="1:4" ht="14.25" x14ac:dyDescent="0.2">
      <c r="A50" s="1" t="s">
        <v>121</v>
      </c>
      <c r="B50" s="43"/>
      <c r="C50" s="43"/>
      <c r="D50" s="43"/>
    </row>
    <row r="52" spans="1:4" ht="14.25" x14ac:dyDescent="0.2">
      <c r="A52" s="87"/>
    </row>
  </sheetData>
  <mergeCells count="7">
    <mergeCell ref="C47:D47"/>
    <mergeCell ref="A1:E1"/>
    <mergeCell ref="A2:E2"/>
    <mergeCell ref="B4:D4"/>
    <mergeCell ref="B10:C10"/>
    <mergeCell ref="A41:E41"/>
    <mergeCell ref="A44:D44"/>
  </mergeCells>
  <pageMargins left="0.39370078740157483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35" sqref="G35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customHeight="1" x14ac:dyDescent="0.25">
      <c r="A1" s="190" t="s">
        <v>81</v>
      </c>
      <c r="B1" s="190"/>
      <c r="C1" s="190"/>
      <c r="D1" s="190"/>
      <c r="E1" s="190"/>
    </row>
    <row r="2" spans="1:5" ht="15" customHeight="1" x14ac:dyDescent="0.25">
      <c r="A2" s="190" t="s">
        <v>80</v>
      </c>
      <c r="B2" s="190"/>
      <c r="C2" s="190"/>
      <c r="D2" s="190"/>
      <c r="E2" s="190"/>
    </row>
    <row r="3" spans="1:5" ht="15" customHeight="1" x14ac:dyDescent="0.25">
      <c r="A3" s="145"/>
      <c r="B3" s="145"/>
      <c r="C3" s="145"/>
      <c r="D3" s="145"/>
      <c r="E3" s="145"/>
    </row>
    <row r="4" spans="1:5" ht="20.100000000000001" customHeight="1" x14ac:dyDescent="0.25">
      <c r="A4" s="43"/>
      <c r="B4" s="191" t="s">
        <v>120</v>
      </c>
      <c r="C4" s="191"/>
      <c r="D4" s="191"/>
    </row>
    <row r="5" spans="1:5" ht="14.25" x14ac:dyDescent="0.2">
      <c r="A5" s="44"/>
      <c r="B5" s="45" t="s">
        <v>79</v>
      </c>
      <c r="C5" s="45"/>
      <c r="D5" s="45"/>
    </row>
    <row r="6" spans="1:5" ht="6" customHeight="1" x14ac:dyDescent="0.2">
      <c r="A6" s="43"/>
      <c r="B6" s="43"/>
      <c r="C6" s="2"/>
    </row>
    <row r="7" spans="1:5" ht="15" x14ac:dyDescent="0.25">
      <c r="A7" s="4" t="s">
        <v>178</v>
      </c>
      <c r="B7" s="43"/>
      <c r="C7" s="46" t="s">
        <v>66</v>
      </c>
      <c r="D7" s="17" t="s">
        <v>119</v>
      </c>
    </row>
    <row r="8" spans="1:5" ht="6.95" customHeight="1" x14ac:dyDescent="0.2">
      <c r="A8" s="4"/>
      <c r="B8" s="43"/>
      <c r="C8" s="47"/>
    </row>
    <row r="9" spans="1:5" ht="15" x14ac:dyDescent="0.25">
      <c r="A9" s="4"/>
      <c r="B9" s="48" t="s">
        <v>25</v>
      </c>
      <c r="C9" s="48"/>
    </row>
    <row r="10" spans="1:5" ht="8.4499999999999993" customHeight="1" thickBot="1" x14ac:dyDescent="0.3">
      <c r="A10" s="4"/>
      <c r="B10" s="190"/>
      <c r="C10" s="190"/>
      <c r="D10" s="49"/>
    </row>
    <row r="11" spans="1:5" ht="64.5" thickBot="1" x14ac:dyDescent="0.25">
      <c r="A11" s="50" t="s">
        <v>83</v>
      </c>
      <c r="B11" s="51" t="s">
        <v>1</v>
      </c>
      <c r="C11" s="52" t="s">
        <v>84</v>
      </c>
      <c r="D11" s="52" t="s">
        <v>85</v>
      </c>
      <c r="E11" s="53" t="s">
        <v>86</v>
      </c>
    </row>
    <row r="12" spans="1:5" ht="15" x14ac:dyDescent="0.25">
      <c r="A12" s="54"/>
      <c r="B12" s="55" t="s">
        <v>87</v>
      </c>
      <c r="C12" s="138"/>
      <c r="D12" s="138">
        <v>0</v>
      </c>
      <c r="E12" s="139">
        <f>D40</f>
        <v>0</v>
      </c>
    </row>
    <row r="13" spans="1:5" ht="15" x14ac:dyDescent="0.25">
      <c r="A13" s="58"/>
      <c r="B13" s="59" t="s">
        <v>88</v>
      </c>
      <c r="C13" s="140"/>
      <c r="D13" s="140">
        <v>1700</v>
      </c>
      <c r="E13" s="141">
        <v>400</v>
      </c>
    </row>
    <row r="14" spans="1:5" x14ac:dyDescent="0.2">
      <c r="A14" s="61">
        <v>1119</v>
      </c>
      <c r="B14" s="9" t="s">
        <v>67</v>
      </c>
      <c r="C14" s="142"/>
      <c r="D14" s="142">
        <v>0</v>
      </c>
      <c r="E14" s="143">
        <f>SUM(G14:I14)</f>
        <v>0</v>
      </c>
    </row>
    <row r="15" spans="1:5" x14ac:dyDescent="0.2">
      <c r="A15" s="61">
        <v>1150</v>
      </c>
      <c r="B15" s="8" t="s">
        <v>68</v>
      </c>
      <c r="C15" s="142"/>
      <c r="D15" s="142">
        <v>0</v>
      </c>
      <c r="E15" s="143">
        <f t="shared" ref="E15:E38" si="0">SUM(G15:I15)</f>
        <v>0</v>
      </c>
    </row>
    <row r="16" spans="1:5" ht="25.5" x14ac:dyDescent="0.2">
      <c r="A16" s="61">
        <v>1210</v>
      </c>
      <c r="B16" s="14" t="s">
        <v>69</v>
      </c>
      <c r="C16" s="142"/>
      <c r="D16" s="142">
        <v>0</v>
      </c>
      <c r="E16" s="143">
        <f t="shared" si="0"/>
        <v>0</v>
      </c>
    </row>
    <row r="17" spans="1:5" x14ac:dyDescent="0.2">
      <c r="A17" s="65">
        <v>2111</v>
      </c>
      <c r="B17" s="66" t="s">
        <v>70</v>
      </c>
      <c r="C17" s="142"/>
      <c r="D17" s="142">
        <v>0</v>
      </c>
      <c r="E17" s="143">
        <f t="shared" si="0"/>
        <v>0</v>
      </c>
    </row>
    <row r="18" spans="1:5" x14ac:dyDescent="0.2">
      <c r="A18" s="65">
        <v>2112</v>
      </c>
      <c r="B18" s="67" t="s">
        <v>71</v>
      </c>
      <c r="C18" s="142"/>
      <c r="D18" s="142">
        <v>0</v>
      </c>
      <c r="E18" s="143">
        <f t="shared" si="0"/>
        <v>0</v>
      </c>
    </row>
    <row r="19" spans="1:5" x14ac:dyDescent="0.2">
      <c r="A19" s="65">
        <v>2121</v>
      </c>
      <c r="B19" s="66" t="s">
        <v>89</v>
      </c>
      <c r="C19" s="142">
        <v>592</v>
      </c>
      <c r="D19" s="142">
        <v>0</v>
      </c>
      <c r="E19" s="143">
        <f t="shared" si="0"/>
        <v>0</v>
      </c>
    </row>
    <row r="20" spans="1:5" x14ac:dyDescent="0.2">
      <c r="A20" s="65">
        <v>2122</v>
      </c>
      <c r="B20" s="67" t="s">
        <v>63</v>
      </c>
      <c r="C20" s="142">
        <v>4550</v>
      </c>
      <c r="D20" s="142">
        <v>1500</v>
      </c>
      <c r="E20" s="143">
        <v>0</v>
      </c>
    </row>
    <row r="21" spans="1:5" x14ac:dyDescent="0.2">
      <c r="A21" s="61">
        <v>2210</v>
      </c>
      <c r="B21" s="9" t="s">
        <v>90</v>
      </c>
      <c r="C21" s="142"/>
      <c r="D21" s="142">
        <v>0</v>
      </c>
      <c r="E21" s="143">
        <f t="shared" si="0"/>
        <v>0</v>
      </c>
    </row>
    <row r="22" spans="1:5" x14ac:dyDescent="0.2">
      <c r="A22" s="61">
        <v>2231</v>
      </c>
      <c r="B22" s="9" t="s">
        <v>91</v>
      </c>
      <c r="C22" s="142"/>
      <c r="D22" s="142">
        <v>0</v>
      </c>
      <c r="E22" s="143">
        <f t="shared" si="0"/>
        <v>0</v>
      </c>
    </row>
    <row r="23" spans="1:5" x14ac:dyDescent="0.2">
      <c r="A23" s="61">
        <v>2239</v>
      </c>
      <c r="B23" s="9" t="s">
        <v>72</v>
      </c>
      <c r="C23" s="142"/>
      <c r="D23" s="142">
        <v>0</v>
      </c>
      <c r="E23" s="143">
        <f t="shared" si="0"/>
        <v>0</v>
      </c>
    </row>
    <row r="24" spans="1:5" x14ac:dyDescent="0.2">
      <c r="A24" s="61">
        <v>2243</v>
      </c>
      <c r="B24" s="9" t="s">
        <v>92</v>
      </c>
      <c r="C24" s="142"/>
      <c r="D24" s="142">
        <v>0</v>
      </c>
      <c r="E24" s="143">
        <f t="shared" si="0"/>
        <v>0</v>
      </c>
    </row>
    <row r="25" spans="1:5" x14ac:dyDescent="0.2">
      <c r="A25" s="61">
        <v>2244</v>
      </c>
      <c r="B25" s="9" t="s">
        <v>64</v>
      </c>
      <c r="C25" s="142"/>
      <c r="D25" s="142">
        <v>0</v>
      </c>
      <c r="E25" s="143">
        <v>0</v>
      </c>
    </row>
    <row r="26" spans="1:5" x14ac:dyDescent="0.2">
      <c r="A26" s="61">
        <v>2251</v>
      </c>
      <c r="B26" s="9" t="s">
        <v>93</v>
      </c>
      <c r="C26" s="142"/>
      <c r="D26" s="142">
        <v>0</v>
      </c>
      <c r="E26" s="143">
        <f t="shared" si="0"/>
        <v>0</v>
      </c>
    </row>
    <row r="27" spans="1:5" x14ac:dyDescent="0.2">
      <c r="A27" s="61">
        <v>2259</v>
      </c>
      <c r="B27" s="9" t="s">
        <v>94</v>
      </c>
      <c r="C27" s="142">
        <v>500</v>
      </c>
      <c r="D27" s="142">
        <v>0</v>
      </c>
      <c r="E27" s="143">
        <f t="shared" si="0"/>
        <v>0</v>
      </c>
    </row>
    <row r="28" spans="1:5" x14ac:dyDescent="0.2">
      <c r="A28" s="61">
        <v>2261</v>
      </c>
      <c r="B28" s="9" t="s">
        <v>12</v>
      </c>
      <c r="C28" s="142"/>
      <c r="D28" s="142">
        <v>0</v>
      </c>
      <c r="E28" s="143">
        <f t="shared" si="0"/>
        <v>0</v>
      </c>
    </row>
    <row r="29" spans="1:5" x14ac:dyDescent="0.2">
      <c r="A29" s="61">
        <v>2262</v>
      </c>
      <c r="B29" s="9" t="s">
        <v>73</v>
      </c>
      <c r="C29" s="142"/>
      <c r="D29" s="142">
        <v>0</v>
      </c>
      <c r="E29" s="143">
        <f t="shared" si="0"/>
        <v>0</v>
      </c>
    </row>
    <row r="30" spans="1:5" x14ac:dyDescent="0.2">
      <c r="A30" s="61">
        <v>2264</v>
      </c>
      <c r="B30" s="9" t="s">
        <v>74</v>
      </c>
      <c r="C30" s="142"/>
      <c r="D30" s="142">
        <v>0</v>
      </c>
      <c r="E30" s="143">
        <f t="shared" si="0"/>
        <v>0</v>
      </c>
    </row>
    <row r="31" spans="1:5" x14ac:dyDescent="0.2">
      <c r="A31" s="61">
        <v>2279</v>
      </c>
      <c r="B31" s="9" t="s">
        <v>95</v>
      </c>
      <c r="C31" s="142">
        <v>5467</v>
      </c>
      <c r="D31" s="142">
        <v>0</v>
      </c>
      <c r="E31" s="143">
        <v>300</v>
      </c>
    </row>
    <row r="32" spans="1:5" x14ac:dyDescent="0.2">
      <c r="A32" s="61">
        <v>2311</v>
      </c>
      <c r="B32" s="9" t="s">
        <v>14</v>
      </c>
      <c r="C32" s="142"/>
      <c r="D32" s="142">
        <v>0</v>
      </c>
      <c r="E32" s="143">
        <f t="shared" si="0"/>
        <v>0</v>
      </c>
    </row>
    <row r="33" spans="1:5" ht="25.5" x14ac:dyDescent="0.2">
      <c r="A33" s="61">
        <v>2312</v>
      </c>
      <c r="B33" s="10" t="s">
        <v>76</v>
      </c>
      <c r="C33" s="142">
        <v>200</v>
      </c>
      <c r="D33" s="142">
        <v>200</v>
      </c>
      <c r="E33" s="143">
        <v>0</v>
      </c>
    </row>
    <row r="34" spans="1:5" x14ac:dyDescent="0.2">
      <c r="A34" s="61">
        <v>2390</v>
      </c>
      <c r="B34" s="9" t="s">
        <v>75</v>
      </c>
      <c r="C34" s="142"/>
      <c r="D34" s="142">
        <v>0</v>
      </c>
      <c r="E34" s="143">
        <f t="shared" si="0"/>
        <v>0</v>
      </c>
    </row>
    <row r="35" spans="1:5" ht="25.5" x14ac:dyDescent="0.2">
      <c r="A35" s="61">
        <v>3263</v>
      </c>
      <c r="B35" s="68" t="s">
        <v>96</v>
      </c>
      <c r="C35" s="142">
        <v>3850</v>
      </c>
      <c r="D35" s="142">
        <v>0</v>
      </c>
      <c r="E35" s="143">
        <f t="shared" si="0"/>
        <v>0</v>
      </c>
    </row>
    <row r="36" spans="1:5" x14ac:dyDescent="0.2">
      <c r="A36" s="61">
        <v>5238</v>
      </c>
      <c r="B36" s="69" t="s">
        <v>97</v>
      </c>
      <c r="C36" s="142"/>
      <c r="D36" s="142">
        <v>0</v>
      </c>
      <c r="E36" s="143">
        <f t="shared" si="0"/>
        <v>0</v>
      </c>
    </row>
    <row r="37" spans="1:5" x14ac:dyDescent="0.2">
      <c r="A37" s="61">
        <v>5239</v>
      </c>
      <c r="B37" s="69" t="s">
        <v>98</v>
      </c>
      <c r="C37" s="142"/>
      <c r="D37" s="142">
        <v>0</v>
      </c>
      <c r="E37" s="143">
        <f t="shared" si="0"/>
        <v>0</v>
      </c>
    </row>
    <row r="38" spans="1:5" x14ac:dyDescent="0.2">
      <c r="A38" s="61">
        <v>7711</v>
      </c>
      <c r="B38" s="69" t="s">
        <v>99</v>
      </c>
      <c r="C38" s="142"/>
      <c r="D38" s="142">
        <v>0</v>
      </c>
      <c r="E38" s="143">
        <f t="shared" si="0"/>
        <v>0</v>
      </c>
    </row>
    <row r="39" spans="1:5" ht="15" x14ac:dyDescent="0.25">
      <c r="A39" s="70"/>
      <c r="B39" s="71" t="s">
        <v>100</v>
      </c>
      <c r="C39" s="153">
        <f>SUM(C14:C38)</f>
        <v>15159</v>
      </c>
      <c r="D39" s="153">
        <f>SUM(D14:D38)</f>
        <v>1700</v>
      </c>
      <c r="E39" s="150">
        <f>SUM(E14:E38)</f>
        <v>300</v>
      </c>
    </row>
    <row r="40" spans="1:5" ht="15.75" thickBot="1" x14ac:dyDescent="0.3">
      <c r="A40" s="74"/>
      <c r="B40" s="75" t="s">
        <v>101</v>
      </c>
      <c r="C40" s="154"/>
      <c r="D40" s="152">
        <f>D12+D13-D39</f>
        <v>0</v>
      </c>
      <c r="E40" s="155">
        <f>E12+E13-E39</f>
        <v>100</v>
      </c>
    </row>
    <row r="41" spans="1:5" ht="8.4499999999999993" customHeight="1" x14ac:dyDescent="0.2">
      <c r="A41" s="192"/>
      <c r="B41" s="193"/>
      <c r="C41" s="193"/>
      <c r="D41" s="193"/>
      <c r="E41" s="193"/>
    </row>
    <row r="42" spans="1:5" x14ac:dyDescent="0.2">
      <c r="A42" s="78" t="s">
        <v>104</v>
      </c>
      <c r="B42" s="79"/>
      <c r="C42" s="79"/>
      <c r="D42" s="79"/>
      <c r="E42" s="79"/>
    </row>
    <row r="43" spans="1:5" x14ac:dyDescent="0.2">
      <c r="A43" s="78" t="s">
        <v>102</v>
      </c>
      <c r="B43" s="146"/>
      <c r="C43" s="146"/>
      <c r="D43" s="81"/>
      <c r="E43" s="82"/>
    </row>
    <row r="44" spans="1:5" x14ac:dyDescent="0.2">
      <c r="A44" s="194" t="s">
        <v>103</v>
      </c>
      <c r="B44" s="194"/>
      <c r="C44" s="194"/>
      <c r="D44" s="194"/>
      <c r="E44" s="82"/>
    </row>
    <row r="45" spans="1:5" ht="6.6" customHeight="1" x14ac:dyDescent="0.2">
      <c r="A45" s="82"/>
      <c r="B45" s="82"/>
      <c r="C45" s="83"/>
      <c r="D45" s="83"/>
      <c r="E45" s="83"/>
    </row>
    <row r="46" spans="1:5" ht="15" x14ac:dyDescent="0.2">
      <c r="A46" s="144" t="s">
        <v>60</v>
      </c>
      <c r="B46" s="82"/>
      <c r="C46" s="83"/>
      <c r="D46" s="83"/>
      <c r="E46" s="84" t="s">
        <v>118</v>
      </c>
    </row>
    <row r="47" spans="1:5" ht="9.6" customHeight="1" x14ac:dyDescent="0.2">
      <c r="A47" s="82"/>
      <c r="B47" s="82"/>
      <c r="C47" s="183" t="s">
        <v>61</v>
      </c>
      <c r="D47" s="183"/>
      <c r="E47" s="15" t="s">
        <v>26</v>
      </c>
    </row>
    <row r="48" spans="1:5" ht="14.25" x14ac:dyDescent="0.2">
      <c r="A48" s="85" t="s">
        <v>177</v>
      </c>
      <c r="C48" s="85"/>
      <c r="D48" s="43"/>
    </row>
    <row r="49" spans="1:4" ht="14.25" x14ac:dyDescent="0.2">
      <c r="A49" s="43"/>
      <c r="B49" s="43"/>
      <c r="C49" s="86"/>
      <c r="D49" s="86"/>
    </row>
    <row r="50" spans="1:4" ht="14.25" x14ac:dyDescent="0.2">
      <c r="A50" s="1" t="s">
        <v>121</v>
      </c>
      <c r="B50" s="43"/>
      <c r="C50" s="43"/>
      <c r="D50" s="43"/>
    </row>
    <row r="52" spans="1:4" ht="14.25" x14ac:dyDescent="0.2">
      <c r="A52" s="87"/>
    </row>
  </sheetData>
  <mergeCells count="7">
    <mergeCell ref="C47:D47"/>
    <mergeCell ref="A1:E1"/>
    <mergeCell ref="A2:E2"/>
    <mergeCell ref="B4:D4"/>
    <mergeCell ref="B10:C10"/>
    <mergeCell ref="A41:E41"/>
    <mergeCell ref="A44:D4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E31" sqref="D31:E31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customHeight="1" x14ac:dyDescent="0.25">
      <c r="A1" s="190" t="s">
        <v>81</v>
      </c>
      <c r="B1" s="190"/>
      <c r="C1" s="190"/>
      <c r="D1" s="190"/>
      <c r="E1" s="190"/>
    </row>
    <row r="2" spans="1:5" ht="15" customHeight="1" x14ac:dyDescent="0.25">
      <c r="A2" s="190" t="s">
        <v>80</v>
      </c>
      <c r="B2" s="190"/>
      <c r="C2" s="190"/>
      <c r="D2" s="190"/>
      <c r="E2" s="190"/>
    </row>
    <row r="3" spans="1:5" ht="15" customHeight="1" x14ac:dyDescent="0.25">
      <c r="A3" s="148"/>
      <c r="B3" s="148"/>
      <c r="C3" s="148"/>
      <c r="D3" s="148"/>
      <c r="E3" s="148"/>
    </row>
    <row r="4" spans="1:5" ht="20.100000000000001" customHeight="1" x14ac:dyDescent="0.25">
      <c r="A4" s="43"/>
      <c r="B4" s="191" t="s">
        <v>120</v>
      </c>
      <c r="C4" s="191"/>
      <c r="D4" s="191"/>
    </row>
    <row r="5" spans="1:5" ht="14.25" x14ac:dyDescent="0.2">
      <c r="A5" s="44"/>
      <c r="B5" s="45" t="s">
        <v>79</v>
      </c>
      <c r="C5" s="45"/>
      <c r="D5" s="45"/>
    </row>
    <row r="6" spans="1:5" ht="6" customHeight="1" x14ac:dyDescent="0.2">
      <c r="A6" s="43"/>
      <c r="B6" s="43"/>
      <c r="C6" s="2"/>
    </row>
    <row r="7" spans="1:5" ht="15" x14ac:dyDescent="0.25">
      <c r="A7" s="4" t="s">
        <v>179</v>
      </c>
      <c r="B7" s="43"/>
      <c r="C7" s="46" t="s">
        <v>66</v>
      </c>
      <c r="D7" s="17" t="s">
        <v>119</v>
      </c>
    </row>
    <row r="8" spans="1:5" ht="6.95" customHeight="1" x14ac:dyDescent="0.2">
      <c r="A8" s="4"/>
      <c r="B8" s="43"/>
      <c r="C8" s="47"/>
    </row>
    <row r="9" spans="1:5" ht="15" x14ac:dyDescent="0.25">
      <c r="A9" s="4"/>
      <c r="B9" s="48" t="s">
        <v>25</v>
      </c>
      <c r="C9" s="48"/>
    </row>
    <row r="10" spans="1:5" ht="8.4499999999999993" customHeight="1" thickBot="1" x14ac:dyDescent="0.3">
      <c r="A10" s="4"/>
      <c r="B10" s="190"/>
      <c r="C10" s="190"/>
      <c r="D10" s="49"/>
    </row>
    <row r="11" spans="1:5" ht="64.5" thickBot="1" x14ac:dyDescent="0.25">
      <c r="A11" s="50" t="s">
        <v>83</v>
      </c>
      <c r="B11" s="51" t="s">
        <v>1</v>
      </c>
      <c r="C11" s="52" t="s">
        <v>84</v>
      </c>
      <c r="D11" s="52" t="s">
        <v>85</v>
      </c>
      <c r="E11" s="53" t="s">
        <v>86</v>
      </c>
    </row>
    <row r="12" spans="1:5" ht="15" x14ac:dyDescent="0.25">
      <c r="A12" s="54"/>
      <c r="B12" s="55" t="s">
        <v>87</v>
      </c>
      <c r="C12" s="138"/>
      <c r="D12" s="138">
        <v>0</v>
      </c>
      <c r="E12" s="139">
        <f>D40</f>
        <v>100</v>
      </c>
    </row>
    <row r="13" spans="1:5" ht="15" x14ac:dyDescent="0.25">
      <c r="A13" s="58"/>
      <c r="B13" s="59" t="s">
        <v>88</v>
      </c>
      <c r="C13" s="140"/>
      <c r="D13" s="140">
        <v>2100</v>
      </c>
      <c r="E13" s="141">
        <v>1875</v>
      </c>
    </row>
    <row r="14" spans="1:5" x14ac:dyDescent="0.2">
      <c r="A14" s="61">
        <v>1119</v>
      </c>
      <c r="B14" s="9" t="s">
        <v>67</v>
      </c>
      <c r="C14" s="142"/>
      <c r="D14" s="142">
        <v>0</v>
      </c>
      <c r="E14" s="143">
        <f>SUM(G14:I14)</f>
        <v>0</v>
      </c>
    </row>
    <row r="15" spans="1:5" x14ac:dyDescent="0.2">
      <c r="A15" s="61">
        <v>1150</v>
      </c>
      <c r="B15" s="8" t="s">
        <v>68</v>
      </c>
      <c r="C15" s="142"/>
      <c r="D15" s="142">
        <v>0</v>
      </c>
      <c r="E15" s="143">
        <f t="shared" ref="E15:E38" si="0">SUM(G15:I15)</f>
        <v>0</v>
      </c>
    </row>
    <row r="16" spans="1:5" ht="25.5" x14ac:dyDescent="0.2">
      <c r="A16" s="61">
        <v>1210</v>
      </c>
      <c r="B16" s="14" t="s">
        <v>69</v>
      </c>
      <c r="C16" s="142"/>
      <c r="D16" s="142">
        <v>0</v>
      </c>
      <c r="E16" s="143">
        <f t="shared" si="0"/>
        <v>0</v>
      </c>
    </row>
    <row r="17" spans="1:13" x14ac:dyDescent="0.2">
      <c r="A17" s="65">
        <v>2111</v>
      </c>
      <c r="B17" s="66" t="s">
        <v>70</v>
      </c>
      <c r="C17" s="142"/>
      <c r="D17" s="142">
        <v>0</v>
      </c>
      <c r="E17" s="143">
        <f t="shared" si="0"/>
        <v>0</v>
      </c>
    </row>
    <row r="18" spans="1:13" x14ac:dyDescent="0.2">
      <c r="A18" s="65">
        <v>2112</v>
      </c>
      <c r="B18" s="67" t="s">
        <v>71</v>
      </c>
      <c r="C18" s="142"/>
      <c r="D18" s="142">
        <v>0</v>
      </c>
      <c r="E18" s="143">
        <f t="shared" si="0"/>
        <v>0</v>
      </c>
    </row>
    <row r="19" spans="1:13" x14ac:dyDescent="0.2">
      <c r="A19" s="65">
        <v>2121</v>
      </c>
      <c r="B19" s="66" t="s">
        <v>89</v>
      </c>
      <c r="C19" s="142">
        <v>592</v>
      </c>
      <c r="D19" s="142">
        <v>0</v>
      </c>
      <c r="E19" s="143">
        <v>200</v>
      </c>
      <c r="L19" s="3">
        <v>200</v>
      </c>
      <c r="M19" s="3" t="s">
        <v>183</v>
      </c>
    </row>
    <row r="20" spans="1:13" x14ac:dyDescent="0.2">
      <c r="A20" s="65">
        <v>2122</v>
      </c>
      <c r="B20" s="67" t="s">
        <v>63</v>
      </c>
      <c r="C20" s="142">
        <v>4550</v>
      </c>
      <c r="D20" s="142">
        <v>1500</v>
      </c>
      <c r="E20" s="143">
        <v>500</v>
      </c>
      <c r="L20" s="3">
        <v>540</v>
      </c>
      <c r="M20" s="3" t="s">
        <v>184</v>
      </c>
    </row>
    <row r="21" spans="1:13" x14ac:dyDescent="0.2">
      <c r="A21" s="61">
        <v>2210</v>
      </c>
      <c r="B21" s="9" t="s">
        <v>90</v>
      </c>
      <c r="C21" s="142"/>
      <c r="D21" s="142">
        <v>0</v>
      </c>
      <c r="E21" s="143">
        <f t="shared" si="0"/>
        <v>0</v>
      </c>
    </row>
    <row r="22" spans="1:13" x14ac:dyDescent="0.2">
      <c r="A22" s="61">
        <v>2231</v>
      </c>
      <c r="B22" s="9" t="s">
        <v>91</v>
      </c>
      <c r="C22" s="142"/>
      <c r="D22" s="142">
        <v>0</v>
      </c>
      <c r="E22" s="143">
        <f t="shared" si="0"/>
        <v>0</v>
      </c>
    </row>
    <row r="23" spans="1:13" x14ac:dyDescent="0.2">
      <c r="A23" s="61">
        <v>2239</v>
      </c>
      <c r="B23" s="9" t="s">
        <v>72</v>
      </c>
      <c r="C23" s="142"/>
      <c r="D23" s="142">
        <v>0</v>
      </c>
      <c r="E23" s="143">
        <f t="shared" si="0"/>
        <v>0</v>
      </c>
    </row>
    <row r="24" spans="1:13" x14ac:dyDescent="0.2">
      <c r="A24" s="61">
        <v>2243</v>
      </c>
      <c r="B24" s="9" t="s">
        <v>92</v>
      </c>
      <c r="C24" s="142"/>
      <c r="D24" s="142">
        <v>0</v>
      </c>
      <c r="E24" s="143">
        <f t="shared" si="0"/>
        <v>0</v>
      </c>
    </row>
    <row r="25" spans="1:13" x14ac:dyDescent="0.2">
      <c r="A25" s="61">
        <v>2244</v>
      </c>
      <c r="B25" s="9" t="s">
        <v>64</v>
      </c>
      <c r="C25" s="142"/>
      <c r="D25" s="142">
        <v>0</v>
      </c>
      <c r="E25" s="143">
        <v>0</v>
      </c>
    </row>
    <row r="26" spans="1:13" x14ac:dyDescent="0.2">
      <c r="A26" s="61">
        <v>2251</v>
      </c>
      <c r="B26" s="9" t="s">
        <v>93</v>
      </c>
      <c r="C26" s="142"/>
      <c r="D26" s="142">
        <v>0</v>
      </c>
      <c r="E26" s="143">
        <f t="shared" si="0"/>
        <v>0</v>
      </c>
    </row>
    <row r="27" spans="1:13" x14ac:dyDescent="0.2">
      <c r="A27" s="61">
        <v>2259</v>
      </c>
      <c r="B27" s="9" t="s">
        <v>94</v>
      </c>
      <c r="C27" s="142">
        <v>500</v>
      </c>
      <c r="D27" s="142">
        <v>0</v>
      </c>
      <c r="E27" s="143">
        <f t="shared" si="0"/>
        <v>500</v>
      </c>
      <c r="H27" s="3">
        <v>500</v>
      </c>
      <c r="I27" s="3" t="s">
        <v>180</v>
      </c>
    </row>
    <row r="28" spans="1:13" x14ac:dyDescent="0.2">
      <c r="A28" s="61">
        <v>2261</v>
      </c>
      <c r="B28" s="9" t="s">
        <v>12</v>
      </c>
      <c r="C28" s="142"/>
      <c r="D28" s="142">
        <v>0</v>
      </c>
      <c r="E28" s="143">
        <f t="shared" si="0"/>
        <v>0</v>
      </c>
    </row>
    <row r="29" spans="1:13" x14ac:dyDescent="0.2">
      <c r="A29" s="61">
        <v>2262</v>
      </c>
      <c r="B29" s="9" t="s">
        <v>73</v>
      </c>
      <c r="C29" s="142"/>
      <c r="D29" s="142">
        <v>0</v>
      </c>
      <c r="E29" s="143">
        <f t="shared" si="0"/>
        <v>0</v>
      </c>
    </row>
    <row r="30" spans="1:13" x14ac:dyDescent="0.2">
      <c r="A30" s="61">
        <v>2264</v>
      </c>
      <c r="B30" s="9" t="s">
        <v>74</v>
      </c>
      <c r="C30" s="142"/>
      <c r="D30" s="142">
        <v>0</v>
      </c>
      <c r="E30" s="143">
        <f t="shared" si="0"/>
        <v>0</v>
      </c>
    </row>
    <row r="31" spans="1:13" x14ac:dyDescent="0.2">
      <c r="A31" s="61">
        <v>2279</v>
      </c>
      <c r="B31" s="9" t="s">
        <v>95</v>
      </c>
      <c r="C31" s="142">
        <v>5467</v>
      </c>
      <c r="D31" s="142">
        <v>300</v>
      </c>
      <c r="E31" s="143">
        <v>512.6</v>
      </c>
      <c r="I31" s="3" t="s">
        <v>181</v>
      </c>
      <c r="J31" s="3">
        <v>142.6</v>
      </c>
      <c r="K31" s="3" t="s">
        <v>182</v>
      </c>
      <c r="L31" s="3">
        <v>200</v>
      </c>
      <c r="M31" s="3" t="s">
        <v>181</v>
      </c>
    </row>
    <row r="32" spans="1:13" x14ac:dyDescent="0.2">
      <c r="A32" s="61">
        <v>2311</v>
      </c>
      <c r="B32" s="9" t="s">
        <v>14</v>
      </c>
      <c r="C32" s="142"/>
      <c r="D32" s="142">
        <v>0</v>
      </c>
      <c r="E32" s="143">
        <f t="shared" si="0"/>
        <v>0</v>
      </c>
      <c r="J32" s="3">
        <v>130</v>
      </c>
      <c r="K32" s="3" t="s">
        <v>182</v>
      </c>
    </row>
    <row r="33" spans="1:5" ht="25.5" x14ac:dyDescent="0.2">
      <c r="A33" s="61">
        <v>2312</v>
      </c>
      <c r="B33" s="10" t="s">
        <v>76</v>
      </c>
      <c r="C33" s="142">
        <v>200</v>
      </c>
      <c r="D33" s="142">
        <v>200</v>
      </c>
      <c r="E33" s="143">
        <v>0</v>
      </c>
    </row>
    <row r="34" spans="1:5" x14ac:dyDescent="0.2">
      <c r="A34" s="61">
        <v>2390</v>
      </c>
      <c r="B34" s="9" t="s">
        <v>75</v>
      </c>
      <c r="C34" s="142"/>
      <c r="D34" s="142">
        <v>0</v>
      </c>
      <c r="E34" s="143">
        <f t="shared" si="0"/>
        <v>0</v>
      </c>
    </row>
    <row r="35" spans="1:5" ht="25.5" x14ac:dyDescent="0.2">
      <c r="A35" s="61">
        <v>3263</v>
      </c>
      <c r="B35" s="68" t="s">
        <v>96</v>
      </c>
      <c r="C35" s="142">
        <v>3850</v>
      </c>
      <c r="D35" s="142">
        <v>0</v>
      </c>
      <c r="E35" s="143">
        <f t="shared" si="0"/>
        <v>0</v>
      </c>
    </row>
    <row r="36" spans="1:5" x14ac:dyDescent="0.2">
      <c r="A36" s="61">
        <v>5238</v>
      </c>
      <c r="B36" s="69" t="s">
        <v>97</v>
      </c>
      <c r="C36" s="142"/>
      <c r="D36" s="142">
        <v>0</v>
      </c>
      <c r="E36" s="143">
        <f t="shared" si="0"/>
        <v>0</v>
      </c>
    </row>
    <row r="37" spans="1:5" x14ac:dyDescent="0.2">
      <c r="A37" s="61">
        <v>5239</v>
      </c>
      <c r="B37" s="69" t="s">
        <v>98</v>
      </c>
      <c r="C37" s="142"/>
      <c r="D37" s="142">
        <v>0</v>
      </c>
      <c r="E37" s="143">
        <f t="shared" si="0"/>
        <v>0</v>
      </c>
    </row>
    <row r="38" spans="1:5" x14ac:dyDescent="0.2">
      <c r="A38" s="61">
        <v>7711</v>
      </c>
      <c r="B38" s="69" t="s">
        <v>99</v>
      </c>
      <c r="C38" s="142"/>
      <c r="D38" s="142">
        <v>0</v>
      </c>
      <c r="E38" s="143">
        <f t="shared" si="0"/>
        <v>0</v>
      </c>
    </row>
    <row r="39" spans="1:5" ht="15" x14ac:dyDescent="0.25">
      <c r="A39" s="70"/>
      <c r="B39" s="71" t="s">
        <v>100</v>
      </c>
      <c r="C39" s="153">
        <f>SUM(C14:C38)</f>
        <v>15159</v>
      </c>
      <c r="D39" s="153">
        <f>SUM(D14:D38)</f>
        <v>2000</v>
      </c>
      <c r="E39" s="150">
        <f>SUM(E14:E38)</f>
        <v>1712.6</v>
      </c>
    </row>
    <row r="40" spans="1:5" ht="15.75" thickBot="1" x14ac:dyDescent="0.3">
      <c r="A40" s="74"/>
      <c r="B40" s="75" t="s">
        <v>101</v>
      </c>
      <c r="C40" s="135"/>
      <c r="D40" s="152">
        <f>D12+D13-D39</f>
        <v>100</v>
      </c>
      <c r="E40" s="151">
        <f>E12+E13-E39</f>
        <v>262.40000000000009</v>
      </c>
    </row>
    <row r="41" spans="1:5" ht="8.4499999999999993" customHeight="1" x14ac:dyDescent="0.2">
      <c r="A41" s="192"/>
      <c r="B41" s="193"/>
      <c r="C41" s="193"/>
      <c r="D41" s="193"/>
      <c r="E41" s="193"/>
    </row>
    <row r="42" spans="1:5" x14ac:dyDescent="0.2">
      <c r="A42" s="78" t="s">
        <v>104</v>
      </c>
      <c r="B42" s="79"/>
      <c r="C42" s="79"/>
      <c r="D42" s="79"/>
      <c r="E42" s="79"/>
    </row>
    <row r="43" spans="1:5" x14ac:dyDescent="0.2">
      <c r="A43" s="78" t="s">
        <v>102</v>
      </c>
      <c r="B43" s="149"/>
      <c r="C43" s="149"/>
      <c r="D43" s="81"/>
      <c r="E43" s="82"/>
    </row>
    <row r="44" spans="1:5" x14ac:dyDescent="0.2">
      <c r="A44" s="194" t="s">
        <v>103</v>
      </c>
      <c r="B44" s="194"/>
      <c r="C44" s="194"/>
      <c r="D44" s="194"/>
      <c r="E44" s="82"/>
    </row>
    <row r="45" spans="1:5" ht="6.6" customHeight="1" x14ac:dyDescent="0.2">
      <c r="A45" s="82"/>
      <c r="B45" s="82"/>
      <c r="C45" s="83"/>
      <c r="D45" s="83"/>
      <c r="E45" s="83"/>
    </row>
    <row r="46" spans="1:5" ht="15" x14ac:dyDescent="0.2">
      <c r="A46" s="147" t="s">
        <v>60</v>
      </c>
      <c r="B46" s="82"/>
      <c r="C46" s="83"/>
      <c r="D46" s="83"/>
      <c r="E46" s="84" t="s">
        <v>118</v>
      </c>
    </row>
    <row r="47" spans="1:5" ht="9.6" customHeight="1" x14ac:dyDescent="0.2">
      <c r="A47" s="82"/>
      <c r="B47" s="82"/>
      <c r="C47" s="183" t="s">
        <v>61</v>
      </c>
      <c r="D47" s="183"/>
      <c r="E47" s="15" t="s">
        <v>26</v>
      </c>
    </row>
    <row r="48" spans="1:5" ht="14.25" x14ac:dyDescent="0.2">
      <c r="A48" s="85" t="s">
        <v>185</v>
      </c>
      <c r="C48" s="85"/>
      <c r="D48" s="43"/>
    </row>
    <row r="49" spans="1:4" ht="14.25" x14ac:dyDescent="0.2">
      <c r="A49" s="43"/>
      <c r="B49" s="43"/>
      <c r="C49" s="86"/>
      <c r="D49" s="86"/>
    </row>
    <row r="50" spans="1:4" ht="14.25" x14ac:dyDescent="0.2">
      <c r="A50" s="1" t="s">
        <v>121</v>
      </c>
      <c r="B50" s="43"/>
      <c r="C50" s="43"/>
      <c r="D50" s="43"/>
    </row>
    <row r="52" spans="1:4" ht="14.25" x14ac:dyDescent="0.2">
      <c r="A52" s="87"/>
    </row>
  </sheetData>
  <mergeCells count="7">
    <mergeCell ref="C47:D47"/>
    <mergeCell ref="A1:E1"/>
    <mergeCell ref="A2:E2"/>
    <mergeCell ref="B4:D4"/>
    <mergeCell ref="B10:C10"/>
    <mergeCell ref="A41:E41"/>
    <mergeCell ref="A44:D44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9" workbookViewId="0">
      <selection activeCell="D31" sqref="D31:E31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customHeight="1" x14ac:dyDescent="0.25">
      <c r="A1" s="190" t="s">
        <v>81</v>
      </c>
      <c r="B1" s="190"/>
      <c r="C1" s="190"/>
      <c r="D1" s="190"/>
      <c r="E1" s="190"/>
    </row>
    <row r="2" spans="1:5" ht="15" customHeight="1" x14ac:dyDescent="0.25">
      <c r="A2" s="190" t="s">
        <v>80</v>
      </c>
      <c r="B2" s="190"/>
      <c r="C2" s="190"/>
      <c r="D2" s="190"/>
      <c r="E2" s="190"/>
    </row>
    <row r="3" spans="1:5" ht="15" customHeight="1" x14ac:dyDescent="0.25">
      <c r="A3" s="157"/>
      <c r="B3" s="157"/>
      <c r="C3" s="157"/>
      <c r="D3" s="157"/>
      <c r="E3" s="157"/>
    </row>
    <row r="4" spans="1:5" ht="20.100000000000001" customHeight="1" x14ac:dyDescent="0.25">
      <c r="A4" s="43"/>
      <c r="B4" s="191" t="s">
        <v>120</v>
      </c>
      <c r="C4" s="191"/>
      <c r="D4" s="191"/>
    </row>
    <row r="5" spans="1:5" ht="14.25" x14ac:dyDescent="0.2">
      <c r="A5" s="44"/>
      <c r="B5" s="45" t="s">
        <v>79</v>
      </c>
      <c r="C5" s="45"/>
      <c r="D5" s="45"/>
    </row>
    <row r="6" spans="1:5" ht="6" customHeight="1" x14ac:dyDescent="0.2">
      <c r="A6" s="43"/>
      <c r="B6" s="43"/>
      <c r="C6" s="2"/>
    </row>
    <row r="7" spans="1:5" ht="15" x14ac:dyDescent="0.25">
      <c r="A7" s="4" t="s">
        <v>186</v>
      </c>
      <c r="B7" s="43"/>
      <c r="C7" s="46" t="s">
        <v>66</v>
      </c>
      <c r="D7" s="17" t="s">
        <v>119</v>
      </c>
    </row>
    <row r="8" spans="1:5" ht="6.95" customHeight="1" x14ac:dyDescent="0.2">
      <c r="A8" s="4"/>
      <c r="B8" s="43"/>
      <c r="C8" s="47"/>
    </row>
    <row r="9" spans="1:5" ht="15" x14ac:dyDescent="0.25">
      <c r="A9" s="4"/>
      <c r="B9" s="48" t="s">
        <v>25</v>
      </c>
      <c r="C9" s="48"/>
    </row>
    <row r="10" spans="1:5" ht="8.4499999999999993" customHeight="1" thickBot="1" x14ac:dyDescent="0.3">
      <c r="A10" s="4"/>
      <c r="B10" s="190"/>
      <c r="C10" s="190"/>
      <c r="D10" s="49"/>
    </row>
    <row r="11" spans="1:5" ht="64.5" thickBot="1" x14ac:dyDescent="0.25">
      <c r="A11" s="50" t="s">
        <v>83</v>
      </c>
      <c r="B11" s="51" t="s">
        <v>1</v>
      </c>
      <c r="C11" s="52" t="s">
        <v>84</v>
      </c>
      <c r="D11" s="52" t="s">
        <v>85</v>
      </c>
      <c r="E11" s="53" t="s">
        <v>86</v>
      </c>
    </row>
    <row r="12" spans="1:5" ht="15" x14ac:dyDescent="0.25">
      <c r="A12" s="54"/>
      <c r="B12" s="55" t="s">
        <v>87</v>
      </c>
      <c r="C12" s="138"/>
      <c r="D12" s="138">
        <v>0</v>
      </c>
      <c r="E12" s="139">
        <v>262.39999999999998</v>
      </c>
    </row>
    <row r="13" spans="1:5" ht="15" x14ac:dyDescent="0.25">
      <c r="A13" s="58"/>
      <c r="B13" s="59" t="s">
        <v>88</v>
      </c>
      <c r="C13" s="140"/>
      <c r="D13" s="140">
        <v>3975</v>
      </c>
      <c r="E13" s="141">
        <v>675</v>
      </c>
    </row>
    <row r="14" spans="1:5" x14ac:dyDescent="0.2">
      <c r="A14" s="61">
        <v>1119</v>
      </c>
      <c r="B14" s="9" t="s">
        <v>67</v>
      </c>
      <c r="C14" s="142"/>
      <c r="D14" s="142">
        <v>0</v>
      </c>
      <c r="E14" s="143">
        <f>SUM(G14:I14)</f>
        <v>0</v>
      </c>
    </row>
    <row r="15" spans="1:5" x14ac:dyDescent="0.2">
      <c r="A15" s="61">
        <v>1150</v>
      </c>
      <c r="B15" s="8" t="s">
        <v>68</v>
      </c>
      <c r="C15" s="142"/>
      <c r="D15" s="142">
        <v>0</v>
      </c>
      <c r="E15" s="143">
        <f t="shared" ref="E15:E38" si="0">SUM(G15:I15)</f>
        <v>0</v>
      </c>
    </row>
    <row r="16" spans="1:5" ht="25.5" x14ac:dyDescent="0.2">
      <c r="A16" s="61">
        <v>1210</v>
      </c>
      <c r="B16" s="14" t="s">
        <v>69</v>
      </c>
      <c r="C16" s="142"/>
      <c r="D16" s="142">
        <v>0</v>
      </c>
      <c r="E16" s="143">
        <f t="shared" si="0"/>
        <v>0</v>
      </c>
    </row>
    <row r="17" spans="1:7" x14ac:dyDescent="0.2">
      <c r="A17" s="65">
        <v>2111</v>
      </c>
      <c r="B17" s="66" t="s">
        <v>70</v>
      </c>
      <c r="C17" s="142"/>
      <c r="D17" s="142">
        <v>0</v>
      </c>
      <c r="E17" s="143">
        <f t="shared" si="0"/>
        <v>0</v>
      </c>
    </row>
    <row r="18" spans="1:7" x14ac:dyDescent="0.2">
      <c r="A18" s="65">
        <v>2112</v>
      </c>
      <c r="B18" s="67" t="s">
        <v>71</v>
      </c>
      <c r="C18" s="142"/>
      <c r="D18" s="142">
        <v>0</v>
      </c>
      <c r="E18" s="143">
        <f t="shared" si="0"/>
        <v>0</v>
      </c>
    </row>
    <row r="19" spans="1:7" x14ac:dyDescent="0.2">
      <c r="A19" s="65">
        <v>2121</v>
      </c>
      <c r="B19" s="66" t="s">
        <v>89</v>
      </c>
      <c r="C19" s="142">
        <v>592</v>
      </c>
      <c r="D19" s="142">
        <v>200</v>
      </c>
      <c r="E19" s="143">
        <v>0</v>
      </c>
    </row>
    <row r="20" spans="1:7" x14ac:dyDescent="0.2">
      <c r="A20" s="65">
        <v>2122</v>
      </c>
      <c r="B20" s="67" t="s">
        <v>63</v>
      </c>
      <c r="C20" s="142">
        <v>4550</v>
      </c>
      <c r="D20" s="142">
        <v>2000</v>
      </c>
      <c r="E20" s="143">
        <v>0</v>
      </c>
    </row>
    <row r="21" spans="1:7" x14ac:dyDescent="0.2">
      <c r="A21" s="61">
        <v>2210</v>
      </c>
      <c r="B21" s="9" t="s">
        <v>90</v>
      </c>
      <c r="C21" s="142"/>
      <c r="D21" s="142">
        <v>0</v>
      </c>
      <c r="E21" s="143">
        <f t="shared" si="0"/>
        <v>0</v>
      </c>
    </row>
    <row r="22" spans="1:7" x14ac:dyDescent="0.2">
      <c r="A22" s="61">
        <v>2231</v>
      </c>
      <c r="B22" s="9" t="s">
        <v>91</v>
      </c>
      <c r="C22" s="142"/>
      <c r="D22" s="142">
        <v>0</v>
      </c>
      <c r="E22" s="143">
        <f t="shared" si="0"/>
        <v>0</v>
      </c>
    </row>
    <row r="23" spans="1:7" x14ac:dyDescent="0.2">
      <c r="A23" s="61">
        <v>2239</v>
      </c>
      <c r="B23" s="9" t="s">
        <v>72</v>
      </c>
      <c r="C23" s="142"/>
      <c r="D23" s="142">
        <v>0</v>
      </c>
      <c r="E23" s="143">
        <f t="shared" si="0"/>
        <v>0</v>
      </c>
    </row>
    <row r="24" spans="1:7" x14ac:dyDescent="0.2">
      <c r="A24" s="61">
        <v>2243</v>
      </c>
      <c r="B24" s="9" t="s">
        <v>92</v>
      </c>
      <c r="C24" s="142"/>
      <c r="D24" s="142">
        <v>0</v>
      </c>
      <c r="E24" s="143">
        <f t="shared" si="0"/>
        <v>0</v>
      </c>
    </row>
    <row r="25" spans="1:7" x14ac:dyDescent="0.2">
      <c r="A25" s="61">
        <v>2244</v>
      </c>
      <c r="B25" s="9" t="s">
        <v>64</v>
      </c>
      <c r="C25" s="142"/>
      <c r="D25" s="142">
        <v>0</v>
      </c>
      <c r="E25" s="143">
        <v>0</v>
      </c>
    </row>
    <row r="26" spans="1:7" x14ac:dyDescent="0.2">
      <c r="A26" s="61">
        <v>2251</v>
      </c>
      <c r="B26" s="9" t="s">
        <v>93</v>
      </c>
      <c r="C26" s="142"/>
      <c r="D26" s="142">
        <v>0</v>
      </c>
      <c r="E26" s="143">
        <f t="shared" si="0"/>
        <v>0</v>
      </c>
    </row>
    <row r="27" spans="1:7" x14ac:dyDescent="0.2">
      <c r="A27" s="61">
        <v>2259</v>
      </c>
      <c r="B27" s="9" t="s">
        <v>94</v>
      </c>
      <c r="C27" s="142">
        <v>500</v>
      </c>
      <c r="D27" s="142">
        <v>500</v>
      </c>
      <c r="E27" s="143">
        <f t="shared" si="0"/>
        <v>0</v>
      </c>
    </row>
    <row r="28" spans="1:7" x14ac:dyDescent="0.2">
      <c r="A28" s="61">
        <v>2261</v>
      </c>
      <c r="B28" s="9" t="s">
        <v>12</v>
      </c>
      <c r="C28" s="142"/>
      <c r="D28" s="142">
        <v>0</v>
      </c>
      <c r="E28" s="143">
        <f t="shared" si="0"/>
        <v>0</v>
      </c>
    </row>
    <row r="29" spans="1:7" x14ac:dyDescent="0.2">
      <c r="A29" s="61">
        <v>2262</v>
      </c>
      <c r="B29" s="9" t="s">
        <v>73</v>
      </c>
      <c r="C29" s="142"/>
      <c r="D29" s="142">
        <v>0</v>
      </c>
      <c r="E29" s="143">
        <f t="shared" si="0"/>
        <v>0</v>
      </c>
    </row>
    <row r="30" spans="1:7" x14ac:dyDescent="0.2">
      <c r="A30" s="61">
        <v>2264</v>
      </c>
      <c r="B30" s="9" t="s">
        <v>74</v>
      </c>
      <c r="C30" s="142"/>
      <c r="D30" s="142">
        <v>0</v>
      </c>
      <c r="E30" s="143">
        <f t="shared" si="0"/>
        <v>0</v>
      </c>
    </row>
    <row r="31" spans="1:7" x14ac:dyDescent="0.2">
      <c r="A31" s="61">
        <v>2279</v>
      </c>
      <c r="B31" s="9" t="s">
        <v>95</v>
      </c>
      <c r="C31" s="142">
        <v>5467</v>
      </c>
      <c r="D31" s="142">
        <v>812.6</v>
      </c>
      <c r="E31" s="143">
        <v>936.92</v>
      </c>
      <c r="G31" s="3" t="s">
        <v>188</v>
      </c>
    </row>
    <row r="32" spans="1:7" x14ac:dyDescent="0.2">
      <c r="A32" s="61">
        <v>2311</v>
      </c>
      <c r="B32" s="9" t="s">
        <v>14</v>
      </c>
      <c r="C32" s="142"/>
      <c r="D32" s="142">
        <v>0</v>
      </c>
      <c r="E32" s="143">
        <f t="shared" si="0"/>
        <v>0</v>
      </c>
    </row>
    <row r="33" spans="1:5" ht="25.5" x14ac:dyDescent="0.2">
      <c r="A33" s="61">
        <v>2312</v>
      </c>
      <c r="B33" s="10" t="s">
        <v>76</v>
      </c>
      <c r="C33" s="142">
        <v>200</v>
      </c>
      <c r="D33" s="142">
        <v>200</v>
      </c>
      <c r="E33" s="143">
        <v>0</v>
      </c>
    </row>
    <row r="34" spans="1:5" x14ac:dyDescent="0.2">
      <c r="A34" s="61">
        <v>2390</v>
      </c>
      <c r="B34" s="9" t="s">
        <v>75</v>
      </c>
      <c r="C34" s="142"/>
      <c r="D34" s="142">
        <v>0</v>
      </c>
      <c r="E34" s="143">
        <f t="shared" si="0"/>
        <v>0</v>
      </c>
    </row>
    <row r="35" spans="1:5" ht="25.5" x14ac:dyDescent="0.2">
      <c r="A35" s="61">
        <v>3263</v>
      </c>
      <c r="B35" s="68" t="s">
        <v>96</v>
      </c>
      <c r="C35" s="142">
        <v>3850</v>
      </c>
      <c r="D35" s="142">
        <v>0</v>
      </c>
      <c r="E35" s="143">
        <f t="shared" si="0"/>
        <v>0</v>
      </c>
    </row>
    <row r="36" spans="1:5" x14ac:dyDescent="0.2">
      <c r="A36" s="61">
        <v>5238</v>
      </c>
      <c r="B36" s="69" t="s">
        <v>97</v>
      </c>
      <c r="C36" s="142"/>
      <c r="D36" s="142">
        <v>0</v>
      </c>
      <c r="E36" s="143">
        <f t="shared" si="0"/>
        <v>0</v>
      </c>
    </row>
    <row r="37" spans="1:5" x14ac:dyDescent="0.2">
      <c r="A37" s="61">
        <v>5239</v>
      </c>
      <c r="B37" s="69" t="s">
        <v>98</v>
      </c>
      <c r="C37" s="142"/>
      <c r="D37" s="142">
        <v>0</v>
      </c>
      <c r="E37" s="143">
        <f t="shared" si="0"/>
        <v>0</v>
      </c>
    </row>
    <row r="38" spans="1:5" x14ac:dyDescent="0.2">
      <c r="A38" s="61">
        <v>7711</v>
      </c>
      <c r="B38" s="69" t="s">
        <v>99</v>
      </c>
      <c r="C38" s="142"/>
      <c r="D38" s="142">
        <v>0</v>
      </c>
      <c r="E38" s="143">
        <f t="shared" si="0"/>
        <v>0</v>
      </c>
    </row>
    <row r="39" spans="1:5" ht="15" x14ac:dyDescent="0.25">
      <c r="A39" s="70"/>
      <c r="B39" s="71" t="s">
        <v>100</v>
      </c>
      <c r="C39" s="153">
        <f>SUM(C14:C38)</f>
        <v>15159</v>
      </c>
      <c r="D39" s="153">
        <f>SUM(D14:D38)</f>
        <v>3712.6</v>
      </c>
      <c r="E39" s="150">
        <f>SUM(E14:E38)</f>
        <v>936.92</v>
      </c>
    </row>
    <row r="40" spans="1:5" ht="15.75" thickBot="1" x14ac:dyDescent="0.3">
      <c r="A40" s="74"/>
      <c r="B40" s="75" t="s">
        <v>101</v>
      </c>
      <c r="C40" s="135"/>
      <c r="D40" s="152">
        <f>D12+D13-D39</f>
        <v>262.40000000000009</v>
      </c>
      <c r="E40" s="151">
        <f>E12+E13-E39</f>
        <v>0.48000000000001819</v>
      </c>
    </row>
    <row r="41" spans="1:5" ht="8.4499999999999993" customHeight="1" x14ac:dyDescent="0.2">
      <c r="A41" s="192"/>
      <c r="B41" s="193"/>
      <c r="C41" s="193"/>
      <c r="D41" s="193"/>
      <c r="E41" s="193"/>
    </row>
    <row r="42" spans="1:5" x14ac:dyDescent="0.2">
      <c r="A42" s="78" t="s">
        <v>104</v>
      </c>
      <c r="B42" s="79"/>
      <c r="C42" s="79"/>
      <c r="D42" s="79"/>
      <c r="E42" s="79"/>
    </row>
    <row r="43" spans="1:5" x14ac:dyDescent="0.2">
      <c r="A43" s="78" t="s">
        <v>102</v>
      </c>
      <c r="B43" s="158"/>
      <c r="C43" s="158"/>
      <c r="D43" s="81"/>
      <c r="E43" s="82"/>
    </row>
    <row r="44" spans="1:5" x14ac:dyDescent="0.2">
      <c r="A44" s="194" t="s">
        <v>103</v>
      </c>
      <c r="B44" s="194"/>
      <c r="C44" s="194"/>
      <c r="D44" s="194"/>
      <c r="E44" s="82"/>
    </row>
    <row r="45" spans="1:5" ht="6.6" customHeight="1" x14ac:dyDescent="0.2">
      <c r="A45" s="82"/>
      <c r="B45" s="82"/>
      <c r="C45" s="83"/>
      <c r="D45" s="83"/>
      <c r="E45" s="83"/>
    </row>
    <row r="46" spans="1:5" ht="15" x14ac:dyDescent="0.2">
      <c r="A46" s="156" t="s">
        <v>60</v>
      </c>
      <c r="B46" s="82"/>
      <c r="C46" s="83"/>
      <c r="D46" s="83"/>
      <c r="E46" s="84" t="s">
        <v>118</v>
      </c>
    </row>
    <row r="47" spans="1:5" ht="9.6" customHeight="1" x14ac:dyDescent="0.2">
      <c r="A47" s="82"/>
      <c r="B47" s="82"/>
      <c r="C47" s="183" t="s">
        <v>61</v>
      </c>
      <c r="D47" s="183"/>
      <c r="E47" s="15" t="s">
        <v>26</v>
      </c>
    </row>
    <row r="48" spans="1:5" ht="14.25" x14ac:dyDescent="0.2">
      <c r="A48" s="85" t="s">
        <v>187</v>
      </c>
      <c r="C48" s="85"/>
      <c r="D48" s="43"/>
    </row>
    <row r="49" spans="1:4" ht="14.25" x14ac:dyDescent="0.2">
      <c r="A49" s="43"/>
      <c r="B49" s="43"/>
      <c r="C49" s="86"/>
      <c r="D49" s="86"/>
    </row>
    <row r="50" spans="1:4" ht="14.25" x14ac:dyDescent="0.2">
      <c r="A50" s="1" t="s">
        <v>121</v>
      </c>
      <c r="B50" s="43"/>
      <c r="C50" s="43"/>
      <c r="D50" s="43"/>
    </row>
    <row r="52" spans="1:4" ht="14.25" x14ac:dyDescent="0.2">
      <c r="A52" s="87"/>
    </row>
  </sheetData>
  <mergeCells count="7">
    <mergeCell ref="C47:D47"/>
    <mergeCell ref="A1:E1"/>
    <mergeCell ref="A2:E2"/>
    <mergeCell ref="B4:D4"/>
    <mergeCell ref="B10:C10"/>
    <mergeCell ref="A41:E41"/>
    <mergeCell ref="A44:D44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activeCell="D31" sqref="D31:E31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x14ac:dyDescent="0.25">
      <c r="A1" s="190" t="s">
        <v>81</v>
      </c>
      <c r="B1" s="190"/>
      <c r="C1" s="190"/>
      <c r="D1" s="190"/>
      <c r="E1" s="190"/>
    </row>
    <row r="2" spans="1:5" ht="15" x14ac:dyDescent="0.25">
      <c r="A2" s="190" t="s">
        <v>80</v>
      </c>
      <c r="B2" s="190"/>
      <c r="C2" s="190"/>
      <c r="D2" s="190"/>
      <c r="E2" s="190"/>
    </row>
    <row r="3" spans="1:5" ht="15" x14ac:dyDescent="0.25">
      <c r="A3" s="160"/>
      <c r="B3" s="160"/>
      <c r="C3" s="160"/>
      <c r="D3" s="160"/>
      <c r="E3" s="160"/>
    </row>
    <row r="4" spans="1:5" ht="15.75" x14ac:dyDescent="0.25">
      <c r="A4" s="43"/>
      <c r="B4" s="191" t="s">
        <v>120</v>
      </c>
      <c r="C4" s="191"/>
      <c r="D4" s="191"/>
    </row>
    <row r="5" spans="1:5" ht="14.25" x14ac:dyDescent="0.2">
      <c r="A5" s="44"/>
      <c r="B5" s="45" t="s">
        <v>79</v>
      </c>
      <c r="C5" s="45"/>
      <c r="D5" s="45"/>
    </row>
    <row r="6" spans="1:5" ht="14.25" x14ac:dyDescent="0.2">
      <c r="A6" s="43"/>
      <c r="B6" s="43"/>
      <c r="C6" s="2"/>
    </row>
    <row r="7" spans="1:5" ht="15" x14ac:dyDescent="0.25">
      <c r="A7" s="4" t="s">
        <v>189</v>
      </c>
      <c r="B7" s="43"/>
      <c r="C7" s="46" t="s">
        <v>66</v>
      </c>
      <c r="D7" s="17" t="s">
        <v>119</v>
      </c>
    </row>
    <row r="8" spans="1:5" ht="14.25" x14ac:dyDescent="0.2">
      <c r="A8" s="4"/>
      <c r="B8" s="43"/>
      <c r="C8" s="47"/>
    </row>
    <row r="9" spans="1:5" ht="15" x14ac:dyDescent="0.25">
      <c r="A9" s="4"/>
      <c r="B9" s="48" t="s">
        <v>25</v>
      </c>
      <c r="C9" s="48"/>
    </row>
    <row r="10" spans="1:5" ht="15.75" thickBot="1" x14ac:dyDescent="0.3">
      <c r="A10" s="4"/>
      <c r="B10" s="190"/>
      <c r="C10" s="190"/>
      <c r="D10" s="49"/>
    </row>
    <row r="11" spans="1:5" ht="64.5" thickBot="1" x14ac:dyDescent="0.25">
      <c r="A11" s="50" t="s">
        <v>83</v>
      </c>
      <c r="B11" s="51" t="s">
        <v>1</v>
      </c>
      <c r="C11" s="52" t="s">
        <v>84</v>
      </c>
      <c r="D11" s="52" t="s">
        <v>85</v>
      </c>
      <c r="E11" s="53" t="s">
        <v>86</v>
      </c>
    </row>
    <row r="12" spans="1:5" ht="15" x14ac:dyDescent="0.25">
      <c r="A12" s="54"/>
      <c r="B12" s="55" t="s">
        <v>87</v>
      </c>
      <c r="C12" s="138"/>
      <c r="D12" s="138">
        <v>0</v>
      </c>
      <c r="E12" s="139">
        <v>0.48</v>
      </c>
    </row>
    <row r="13" spans="1:5" ht="15" x14ac:dyDescent="0.25">
      <c r="A13" s="58"/>
      <c r="B13" s="59" t="s">
        <v>88</v>
      </c>
      <c r="C13" s="140"/>
      <c r="D13" s="140">
        <v>4650</v>
      </c>
      <c r="E13" s="141">
        <v>2118</v>
      </c>
    </row>
    <row r="14" spans="1:5" x14ac:dyDescent="0.2">
      <c r="A14" s="61">
        <v>1119</v>
      </c>
      <c r="B14" s="9" t="s">
        <v>67</v>
      </c>
      <c r="C14" s="142"/>
      <c r="D14" s="142">
        <v>0</v>
      </c>
      <c r="E14" s="143">
        <f>SUM(G14:I14)</f>
        <v>0</v>
      </c>
    </row>
    <row r="15" spans="1:5" x14ac:dyDescent="0.2">
      <c r="A15" s="61">
        <v>1150</v>
      </c>
      <c r="B15" s="8" t="s">
        <v>68</v>
      </c>
      <c r="C15" s="142"/>
      <c r="D15" s="142">
        <v>0</v>
      </c>
      <c r="E15" s="143">
        <f t="shared" ref="E15:E38" si="0">SUM(G15:I15)</f>
        <v>0</v>
      </c>
    </row>
    <row r="16" spans="1:5" ht="25.5" x14ac:dyDescent="0.2">
      <c r="A16" s="61">
        <v>1210</v>
      </c>
      <c r="B16" s="14" t="s">
        <v>69</v>
      </c>
      <c r="C16" s="142"/>
      <c r="D16" s="142">
        <v>0</v>
      </c>
      <c r="E16" s="143">
        <f t="shared" si="0"/>
        <v>0</v>
      </c>
    </row>
    <row r="17" spans="1:5" x14ac:dyDescent="0.2">
      <c r="A17" s="65">
        <v>2111</v>
      </c>
      <c r="B17" s="66" t="s">
        <v>70</v>
      </c>
      <c r="C17" s="142"/>
      <c r="D17" s="142">
        <v>0</v>
      </c>
      <c r="E17" s="143">
        <f t="shared" si="0"/>
        <v>0</v>
      </c>
    </row>
    <row r="18" spans="1:5" x14ac:dyDescent="0.2">
      <c r="A18" s="65">
        <v>2112</v>
      </c>
      <c r="B18" s="67" t="s">
        <v>71</v>
      </c>
      <c r="C18" s="142"/>
      <c r="D18" s="142">
        <v>0</v>
      </c>
      <c r="E18" s="143">
        <f t="shared" si="0"/>
        <v>0</v>
      </c>
    </row>
    <row r="19" spans="1:5" x14ac:dyDescent="0.2">
      <c r="A19" s="65">
        <v>2121</v>
      </c>
      <c r="B19" s="66" t="s">
        <v>89</v>
      </c>
      <c r="C19" s="142">
        <v>592</v>
      </c>
      <c r="D19" s="142">
        <v>200</v>
      </c>
      <c r="E19" s="143">
        <v>0</v>
      </c>
    </row>
    <row r="20" spans="1:5" x14ac:dyDescent="0.2">
      <c r="A20" s="65">
        <v>2122</v>
      </c>
      <c r="B20" s="67" t="s">
        <v>63</v>
      </c>
      <c r="C20" s="142">
        <v>4550</v>
      </c>
      <c r="D20" s="142">
        <v>2000</v>
      </c>
      <c r="E20" s="143">
        <v>90</v>
      </c>
    </row>
    <row r="21" spans="1:5" x14ac:dyDescent="0.2">
      <c r="A21" s="61">
        <v>2210</v>
      </c>
      <c r="B21" s="9" t="s">
        <v>90</v>
      </c>
      <c r="C21" s="142"/>
      <c r="D21" s="142">
        <v>0</v>
      </c>
      <c r="E21" s="143">
        <f t="shared" si="0"/>
        <v>0</v>
      </c>
    </row>
    <row r="22" spans="1:5" x14ac:dyDescent="0.2">
      <c r="A22" s="61">
        <v>2231</v>
      </c>
      <c r="B22" s="9" t="s">
        <v>91</v>
      </c>
      <c r="C22" s="142"/>
      <c r="D22" s="142">
        <v>0</v>
      </c>
      <c r="E22" s="143">
        <f t="shared" si="0"/>
        <v>0</v>
      </c>
    </row>
    <row r="23" spans="1:5" x14ac:dyDescent="0.2">
      <c r="A23" s="61">
        <v>2239</v>
      </c>
      <c r="B23" s="9" t="s">
        <v>72</v>
      </c>
      <c r="C23" s="142"/>
      <c r="D23" s="142">
        <v>0</v>
      </c>
      <c r="E23" s="143">
        <f t="shared" si="0"/>
        <v>0</v>
      </c>
    </row>
    <row r="24" spans="1:5" x14ac:dyDescent="0.2">
      <c r="A24" s="61">
        <v>2243</v>
      </c>
      <c r="B24" s="9" t="s">
        <v>92</v>
      </c>
      <c r="C24" s="142"/>
      <c r="D24" s="142">
        <v>0</v>
      </c>
      <c r="E24" s="143">
        <f t="shared" si="0"/>
        <v>0</v>
      </c>
    </row>
    <row r="25" spans="1:5" x14ac:dyDescent="0.2">
      <c r="A25" s="61">
        <v>2244</v>
      </c>
      <c r="B25" s="9" t="s">
        <v>64</v>
      </c>
      <c r="C25" s="142"/>
      <c r="D25" s="142">
        <v>0</v>
      </c>
      <c r="E25" s="143">
        <v>0</v>
      </c>
    </row>
    <row r="26" spans="1:5" x14ac:dyDescent="0.2">
      <c r="A26" s="61">
        <v>2251</v>
      </c>
      <c r="B26" s="9" t="s">
        <v>93</v>
      </c>
      <c r="C26" s="142"/>
      <c r="D26" s="142">
        <v>0</v>
      </c>
      <c r="E26" s="143">
        <f t="shared" si="0"/>
        <v>0</v>
      </c>
    </row>
    <row r="27" spans="1:5" x14ac:dyDescent="0.2">
      <c r="A27" s="61">
        <v>2259</v>
      </c>
      <c r="B27" s="9" t="s">
        <v>94</v>
      </c>
      <c r="C27" s="142">
        <v>500</v>
      </c>
      <c r="D27" s="142">
        <v>500</v>
      </c>
      <c r="E27" s="143">
        <f t="shared" si="0"/>
        <v>0</v>
      </c>
    </row>
    <row r="28" spans="1:5" x14ac:dyDescent="0.2">
      <c r="A28" s="61">
        <v>2261</v>
      </c>
      <c r="B28" s="9" t="s">
        <v>12</v>
      </c>
      <c r="C28" s="142"/>
      <c r="D28" s="142">
        <v>0</v>
      </c>
      <c r="E28" s="143">
        <f t="shared" si="0"/>
        <v>0</v>
      </c>
    </row>
    <row r="29" spans="1:5" x14ac:dyDescent="0.2">
      <c r="A29" s="61">
        <v>2262</v>
      </c>
      <c r="B29" s="9" t="s">
        <v>73</v>
      </c>
      <c r="C29" s="142"/>
      <c r="D29" s="142">
        <v>0</v>
      </c>
      <c r="E29" s="143">
        <f t="shared" si="0"/>
        <v>0</v>
      </c>
    </row>
    <row r="30" spans="1:5" x14ac:dyDescent="0.2">
      <c r="A30" s="61">
        <v>2264</v>
      </c>
      <c r="B30" s="9" t="s">
        <v>74</v>
      </c>
      <c r="C30" s="142"/>
      <c r="D30" s="142">
        <v>0</v>
      </c>
      <c r="E30" s="143">
        <f t="shared" si="0"/>
        <v>0</v>
      </c>
    </row>
    <row r="31" spans="1:5" x14ac:dyDescent="0.2">
      <c r="A31" s="61">
        <v>2279</v>
      </c>
      <c r="B31" s="9" t="s">
        <v>95</v>
      </c>
      <c r="C31" s="142">
        <v>5467</v>
      </c>
      <c r="D31" s="142">
        <v>1749.52</v>
      </c>
      <c r="E31" s="143">
        <v>90</v>
      </c>
    </row>
    <row r="32" spans="1:5" x14ac:dyDescent="0.2">
      <c r="A32" s="61">
        <v>2311</v>
      </c>
      <c r="B32" s="9" t="s">
        <v>14</v>
      </c>
      <c r="C32" s="142"/>
      <c r="D32" s="142">
        <v>0</v>
      </c>
      <c r="E32" s="143">
        <f t="shared" si="0"/>
        <v>0</v>
      </c>
    </row>
    <row r="33" spans="1:5" ht="25.5" x14ac:dyDescent="0.2">
      <c r="A33" s="61">
        <v>2312</v>
      </c>
      <c r="B33" s="10" t="s">
        <v>76</v>
      </c>
      <c r="C33" s="142">
        <v>200</v>
      </c>
      <c r="D33" s="142">
        <v>200</v>
      </c>
      <c r="E33" s="143">
        <v>0</v>
      </c>
    </row>
    <row r="34" spans="1:5" x14ac:dyDescent="0.2">
      <c r="A34" s="61">
        <v>2390</v>
      </c>
      <c r="B34" s="9" t="s">
        <v>75</v>
      </c>
      <c r="C34" s="142"/>
      <c r="D34" s="142">
        <v>0</v>
      </c>
      <c r="E34" s="143">
        <f t="shared" si="0"/>
        <v>0</v>
      </c>
    </row>
    <row r="35" spans="1:5" ht="25.5" x14ac:dyDescent="0.2">
      <c r="A35" s="61">
        <v>3263</v>
      </c>
      <c r="B35" s="68" t="s">
        <v>96</v>
      </c>
      <c r="C35" s="142">
        <v>3850</v>
      </c>
      <c r="D35" s="142">
        <v>0</v>
      </c>
      <c r="E35" s="143">
        <f t="shared" si="0"/>
        <v>0</v>
      </c>
    </row>
    <row r="36" spans="1:5" x14ac:dyDescent="0.2">
      <c r="A36" s="61">
        <v>5238</v>
      </c>
      <c r="B36" s="69" t="s">
        <v>97</v>
      </c>
      <c r="C36" s="142"/>
      <c r="D36" s="142">
        <v>0</v>
      </c>
      <c r="E36" s="143">
        <f t="shared" si="0"/>
        <v>0</v>
      </c>
    </row>
    <row r="37" spans="1:5" x14ac:dyDescent="0.2">
      <c r="A37" s="61">
        <v>5239</v>
      </c>
      <c r="B37" s="69" t="s">
        <v>98</v>
      </c>
      <c r="C37" s="142"/>
      <c r="D37" s="142">
        <v>0</v>
      </c>
      <c r="E37" s="143">
        <f t="shared" si="0"/>
        <v>0</v>
      </c>
    </row>
    <row r="38" spans="1:5" x14ac:dyDescent="0.2">
      <c r="A38" s="61">
        <v>7711</v>
      </c>
      <c r="B38" s="69" t="s">
        <v>99</v>
      </c>
      <c r="C38" s="142"/>
      <c r="D38" s="142">
        <v>0</v>
      </c>
      <c r="E38" s="143">
        <f t="shared" si="0"/>
        <v>0</v>
      </c>
    </row>
    <row r="39" spans="1:5" ht="15" x14ac:dyDescent="0.25">
      <c r="A39" s="70"/>
      <c r="B39" s="71" t="s">
        <v>100</v>
      </c>
      <c r="C39" s="153">
        <f>SUM(C14:C38)</f>
        <v>15159</v>
      </c>
      <c r="D39" s="153">
        <f>SUM(D14:D38)</f>
        <v>4649.5200000000004</v>
      </c>
      <c r="E39" s="150">
        <f>SUM(E14:E38)</f>
        <v>180</v>
      </c>
    </row>
    <row r="40" spans="1:5" ht="15.75" thickBot="1" x14ac:dyDescent="0.3">
      <c r="A40" s="74"/>
      <c r="B40" s="75" t="s">
        <v>101</v>
      </c>
      <c r="C40" s="135"/>
      <c r="D40" s="152">
        <f>D12+D13-D39</f>
        <v>0.47999999999956344</v>
      </c>
      <c r="E40" s="151">
        <f>E12+E13-E39</f>
        <v>1938.48</v>
      </c>
    </row>
    <row r="41" spans="1:5" x14ac:dyDescent="0.2">
      <c r="A41" s="192"/>
      <c r="B41" s="193"/>
      <c r="C41" s="193"/>
      <c r="D41" s="193"/>
      <c r="E41" s="193"/>
    </row>
    <row r="42" spans="1:5" x14ac:dyDescent="0.2">
      <c r="A42" s="78" t="s">
        <v>104</v>
      </c>
      <c r="B42" s="79"/>
      <c r="C42" s="79"/>
      <c r="D42" s="79"/>
      <c r="E42" s="79"/>
    </row>
    <row r="43" spans="1:5" x14ac:dyDescent="0.2">
      <c r="A43" s="78" t="s">
        <v>102</v>
      </c>
      <c r="B43" s="161"/>
      <c r="C43" s="161"/>
      <c r="D43" s="81"/>
      <c r="E43" s="82"/>
    </row>
    <row r="44" spans="1:5" x14ac:dyDescent="0.2">
      <c r="A44" s="194" t="s">
        <v>103</v>
      </c>
      <c r="B44" s="194"/>
      <c r="C44" s="194"/>
      <c r="D44" s="194"/>
      <c r="E44" s="82"/>
    </row>
    <row r="45" spans="1:5" x14ac:dyDescent="0.2">
      <c r="A45" s="82"/>
      <c r="B45" s="82"/>
      <c r="C45" s="83"/>
      <c r="D45" s="83"/>
      <c r="E45" s="83"/>
    </row>
    <row r="46" spans="1:5" ht="15" x14ac:dyDescent="0.2">
      <c r="A46" s="159" t="s">
        <v>60</v>
      </c>
      <c r="B46" s="82"/>
      <c r="C46" s="83"/>
      <c r="D46" s="83"/>
      <c r="E46" s="84" t="s">
        <v>118</v>
      </c>
    </row>
    <row r="47" spans="1:5" x14ac:dyDescent="0.2">
      <c r="A47" s="82"/>
      <c r="B47" s="82"/>
      <c r="C47" s="183" t="s">
        <v>61</v>
      </c>
      <c r="D47" s="183"/>
      <c r="E47" s="15" t="s">
        <v>26</v>
      </c>
    </row>
    <row r="48" spans="1:5" ht="14.25" x14ac:dyDescent="0.2">
      <c r="A48" s="85" t="s">
        <v>190</v>
      </c>
      <c r="C48" s="85"/>
      <c r="D48" s="43"/>
    </row>
    <row r="49" spans="1:4" ht="14.25" x14ac:dyDescent="0.2">
      <c r="A49" s="43"/>
      <c r="B49" s="43"/>
      <c r="C49" s="86"/>
      <c r="D49" s="86"/>
    </row>
    <row r="50" spans="1:4" ht="14.25" x14ac:dyDescent="0.2">
      <c r="A50" s="1" t="s">
        <v>121</v>
      </c>
      <c r="B50" s="43"/>
      <c r="C50" s="43"/>
      <c r="D50" s="43"/>
    </row>
    <row r="52" spans="1:4" ht="14.25" x14ac:dyDescent="0.2">
      <c r="A52" s="87"/>
    </row>
  </sheetData>
  <mergeCells count="7">
    <mergeCell ref="C47:D47"/>
    <mergeCell ref="A1:E1"/>
    <mergeCell ref="A2:E2"/>
    <mergeCell ref="B4:D4"/>
    <mergeCell ref="B10:C10"/>
    <mergeCell ref="A41:E41"/>
    <mergeCell ref="A44:D44"/>
  </mergeCells>
  <pageMargins left="0.23622047244094491" right="0.23622047244094491" top="0.23622047244094491" bottom="0.23622047244094491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0" workbookViewId="0">
      <selection activeCell="D31" sqref="D31:E31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x14ac:dyDescent="0.25">
      <c r="A1" s="190" t="s">
        <v>81</v>
      </c>
      <c r="B1" s="190"/>
      <c r="C1" s="190"/>
      <c r="D1" s="190"/>
      <c r="E1" s="190"/>
    </row>
    <row r="2" spans="1:5" ht="15" x14ac:dyDescent="0.25">
      <c r="A2" s="190" t="s">
        <v>80</v>
      </c>
      <c r="B2" s="190"/>
      <c r="C2" s="190"/>
      <c r="D2" s="190"/>
      <c r="E2" s="190"/>
    </row>
    <row r="3" spans="1:5" ht="15" x14ac:dyDescent="0.25">
      <c r="A3" s="163"/>
      <c r="B3" s="163"/>
      <c r="C3" s="163"/>
      <c r="D3" s="163"/>
      <c r="E3" s="163"/>
    </row>
    <row r="4" spans="1:5" ht="15.75" x14ac:dyDescent="0.25">
      <c r="A4" s="43"/>
      <c r="B4" s="191" t="s">
        <v>120</v>
      </c>
      <c r="C4" s="191"/>
      <c r="D4" s="191"/>
    </row>
    <row r="5" spans="1:5" ht="14.25" x14ac:dyDescent="0.2">
      <c r="A5" s="44"/>
      <c r="B5" s="45" t="s">
        <v>79</v>
      </c>
      <c r="C5" s="45"/>
      <c r="D5" s="45"/>
    </row>
    <row r="6" spans="1:5" ht="14.25" x14ac:dyDescent="0.2">
      <c r="A6" s="43"/>
      <c r="B6" s="43"/>
      <c r="C6" s="2"/>
    </row>
    <row r="7" spans="1:5" ht="15" x14ac:dyDescent="0.25">
      <c r="A7" s="4" t="s">
        <v>191</v>
      </c>
      <c r="B7" s="43"/>
      <c r="C7" s="46" t="s">
        <v>66</v>
      </c>
      <c r="D7" s="17" t="s">
        <v>119</v>
      </c>
    </row>
    <row r="8" spans="1:5" ht="14.25" x14ac:dyDescent="0.2">
      <c r="A8" s="4"/>
      <c r="B8" s="43"/>
      <c r="C8" s="47"/>
    </row>
    <row r="9" spans="1:5" ht="15" x14ac:dyDescent="0.25">
      <c r="A9" s="4"/>
      <c r="B9" s="48" t="s">
        <v>25</v>
      </c>
      <c r="C9" s="48"/>
    </row>
    <row r="10" spans="1:5" ht="15.75" thickBot="1" x14ac:dyDescent="0.3">
      <c r="A10" s="4"/>
      <c r="B10" s="190"/>
      <c r="C10" s="190"/>
      <c r="D10" s="49"/>
    </row>
    <row r="11" spans="1:5" ht="64.5" thickBot="1" x14ac:dyDescent="0.25">
      <c r="A11" s="50" t="s">
        <v>83</v>
      </c>
      <c r="B11" s="51" t="s">
        <v>1</v>
      </c>
      <c r="C11" s="52" t="s">
        <v>84</v>
      </c>
      <c r="D11" s="52" t="s">
        <v>85</v>
      </c>
      <c r="E11" s="53" t="s">
        <v>86</v>
      </c>
    </row>
    <row r="12" spans="1:5" ht="15" x14ac:dyDescent="0.25">
      <c r="A12" s="54"/>
      <c r="B12" s="55" t="s">
        <v>87</v>
      </c>
      <c r="C12" s="138"/>
      <c r="D12" s="138">
        <v>0</v>
      </c>
      <c r="E12" s="139">
        <v>1938.48</v>
      </c>
    </row>
    <row r="13" spans="1:5" ht="15" x14ac:dyDescent="0.25">
      <c r="A13" s="58"/>
      <c r="B13" s="59" t="s">
        <v>88</v>
      </c>
      <c r="C13" s="140"/>
      <c r="D13" s="140">
        <v>6768</v>
      </c>
      <c r="E13" s="141">
        <v>300</v>
      </c>
    </row>
    <row r="14" spans="1:5" x14ac:dyDescent="0.2">
      <c r="A14" s="61">
        <v>1119</v>
      </c>
      <c r="B14" s="9" t="s">
        <v>67</v>
      </c>
      <c r="C14" s="142"/>
      <c r="D14" s="142">
        <v>0</v>
      </c>
      <c r="E14" s="143">
        <f>SUM(G14:I14)</f>
        <v>0</v>
      </c>
    </row>
    <row r="15" spans="1:5" x14ac:dyDescent="0.2">
      <c r="A15" s="61">
        <v>1150</v>
      </c>
      <c r="B15" s="8" t="s">
        <v>68</v>
      </c>
      <c r="C15" s="142"/>
      <c r="D15" s="142">
        <v>0</v>
      </c>
      <c r="E15" s="143">
        <f t="shared" ref="E15:E38" si="0">SUM(G15:I15)</f>
        <v>0</v>
      </c>
    </row>
    <row r="16" spans="1:5" ht="25.5" x14ac:dyDescent="0.2">
      <c r="A16" s="61">
        <v>1210</v>
      </c>
      <c r="B16" s="14" t="s">
        <v>69</v>
      </c>
      <c r="C16" s="142"/>
      <c r="D16" s="142">
        <v>0</v>
      </c>
      <c r="E16" s="143">
        <f t="shared" si="0"/>
        <v>0</v>
      </c>
    </row>
    <row r="17" spans="1:5" x14ac:dyDescent="0.2">
      <c r="A17" s="65">
        <v>2111</v>
      </c>
      <c r="B17" s="66" t="s">
        <v>70</v>
      </c>
      <c r="C17" s="142"/>
      <c r="D17" s="142">
        <v>0</v>
      </c>
      <c r="E17" s="143">
        <f t="shared" si="0"/>
        <v>0</v>
      </c>
    </row>
    <row r="18" spans="1:5" x14ac:dyDescent="0.2">
      <c r="A18" s="65">
        <v>2112</v>
      </c>
      <c r="B18" s="67" t="s">
        <v>71</v>
      </c>
      <c r="C18" s="142"/>
      <c r="D18" s="142">
        <v>0</v>
      </c>
      <c r="E18" s="143">
        <f t="shared" si="0"/>
        <v>0</v>
      </c>
    </row>
    <row r="19" spans="1:5" x14ac:dyDescent="0.2">
      <c r="A19" s="65">
        <v>2121</v>
      </c>
      <c r="B19" s="66" t="s">
        <v>89</v>
      </c>
      <c r="C19" s="142">
        <v>592</v>
      </c>
      <c r="D19" s="142">
        <v>200</v>
      </c>
      <c r="E19" s="143">
        <v>0</v>
      </c>
    </row>
    <row r="20" spans="1:5" x14ac:dyDescent="0.2">
      <c r="A20" s="65">
        <v>2122</v>
      </c>
      <c r="B20" s="67" t="s">
        <v>63</v>
      </c>
      <c r="C20" s="142">
        <v>4550</v>
      </c>
      <c r="D20" s="142">
        <v>2090</v>
      </c>
      <c r="E20" s="143">
        <v>0</v>
      </c>
    </row>
    <row r="21" spans="1:5" x14ac:dyDescent="0.2">
      <c r="A21" s="61">
        <v>2210</v>
      </c>
      <c r="B21" s="9" t="s">
        <v>90</v>
      </c>
      <c r="C21" s="142"/>
      <c r="D21" s="142">
        <v>0</v>
      </c>
      <c r="E21" s="143">
        <f t="shared" si="0"/>
        <v>0</v>
      </c>
    </row>
    <row r="22" spans="1:5" x14ac:dyDescent="0.2">
      <c r="A22" s="61">
        <v>2231</v>
      </c>
      <c r="B22" s="9" t="s">
        <v>91</v>
      </c>
      <c r="C22" s="142"/>
      <c r="D22" s="142">
        <v>0</v>
      </c>
      <c r="E22" s="143">
        <f t="shared" si="0"/>
        <v>0</v>
      </c>
    </row>
    <row r="23" spans="1:5" x14ac:dyDescent="0.2">
      <c r="A23" s="61">
        <v>2239</v>
      </c>
      <c r="B23" s="9" t="s">
        <v>72</v>
      </c>
      <c r="C23" s="142"/>
      <c r="D23" s="142">
        <v>0</v>
      </c>
      <c r="E23" s="143">
        <f t="shared" si="0"/>
        <v>0</v>
      </c>
    </row>
    <row r="24" spans="1:5" x14ac:dyDescent="0.2">
      <c r="A24" s="61">
        <v>2243</v>
      </c>
      <c r="B24" s="9" t="s">
        <v>92</v>
      </c>
      <c r="C24" s="142"/>
      <c r="D24" s="142">
        <v>0</v>
      </c>
      <c r="E24" s="143">
        <f t="shared" si="0"/>
        <v>0</v>
      </c>
    </row>
    <row r="25" spans="1:5" x14ac:dyDescent="0.2">
      <c r="A25" s="61">
        <v>2244</v>
      </c>
      <c r="B25" s="9" t="s">
        <v>64</v>
      </c>
      <c r="C25" s="142"/>
      <c r="D25" s="142">
        <v>0</v>
      </c>
      <c r="E25" s="143">
        <v>0</v>
      </c>
    </row>
    <row r="26" spans="1:5" x14ac:dyDescent="0.2">
      <c r="A26" s="61">
        <v>2251</v>
      </c>
      <c r="B26" s="9" t="s">
        <v>93</v>
      </c>
      <c r="C26" s="142"/>
      <c r="D26" s="142">
        <v>0</v>
      </c>
      <c r="E26" s="143">
        <f t="shared" si="0"/>
        <v>0</v>
      </c>
    </row>
    <row r="27" spans="1:5" x14ac:dyDescent="0.2">
      <c r="A27" s="61">
        <v>2259</v>
      </c>
      <c r="B27" s="9" t="s">
        <v>94</v>
      </c>
      <c r="C27" s="142">
        <v>500</v>
      </c>
      <c r="D27" s="142">
        <v>500</v>
      </c>
      <c r="E27" s="143">
        <f t="shared" si="0"/>
        <v>0</v>
      </c>
    </row>
    <row r="28" spans="1:5" x14ac:dyDescent="0.2">
      <c r="A28" s="61">
        <v>2261</v>
      </c>
      <c r="B28" s="9" t="s">
        <v>12</v>
      </c>
      <c r="C28" s="142"/>
      <c r="D28" s="142">
        <v>0</v>
      </c>
      <c r="E28" s="143">
        <f t="shared" si="0"/>
        <v>0</v>
      </c>
    </row>
    <row r="29" spans="1:5" x14ac:dyDescent="0.2">
      <c r="A29" s="61">
        <v>2262</v>
      </c>
      <c r="B29" s="9" t="s">
        <v>73</v>
      </c>
      <c r="C29" s="142"/>
      <c r="D29" s="142">
        <v>0</v>
      </c>
      <c r="E29" s="143">
        <f t="shared" si="0"/>
        <v>0</v>
      </c>
    </row>
    <row r="30" spans="1:5" x14ac:dyDescent="0.2">
      <c r="A30" s="61">
        <v>2264</v>
      </c>
      <c r="B30" s="9" t="s">
        <v>74</v>
      </c>
      <c r="C30" s="142"/>
      <c r="D30" s="142">
        <v>0</v>
      </c>
      <c r="E30" s="143">
        <f t="shared" si="0"/>
        <v>0</v>
      </c>
    </row>
    <row r="31" spans="1:5" x14ac:dyDescent="0.2">
      <c r="A31" s="61">
        <v>2279</v>
      </c>
      <c r="B31" s="9" t="s">
        <v>95</v>
      </c>
      <c r="C31" s="142">
        <v>5467</v>
      </c>
      <c r="D31" s="142">
        <v>1839.52</v>
      </c>
      <c r="E31" s="143">
        <v>70</v>
      </c>
    </row>
    <row r="32" spans="1:5" x14ac:dyDescent="0.2">
      <c r="A32" s="61">
        <v>2311</v>
      </c>
      <c r="B32" s="9" t="s">
        <v>14</v>
      </c>
      <c r="C32" s="142"/>
      <c r="D32" s="142">
        <v>0</v>
      </c>
      <c r="E32" s="143">
        <f t="shared" si="0"/>
        <v>0</v>
      </c>
    </row>
    <row r="33" spans="1:5" ht="25.5" x14ac:dyDescent="0.2">
      <c r="A33" s="61">
        <v>2312</v>
      </c>
      <c r="B33" s="10" t="s">
        <v>76</v>
      </c>
      <c r="C33" s="142">
        <v>200</v>
      </c>
      <c r="D33" s="142">
        <v>200</v>
      </c>
      <c r="E33" s="143">
        <v>0</v>
      </c>
    </row>
    <row r="34" spans="1:5" x14ac:dyDescent="0.2">
      <c r="A34" s="61">
        <v>2390</v>
      </c>
      <c r="B34" s="9" t="s">
        <v>75</v>
      </c>
      <c r="C34" s="142"/>
      <c r="D34" s="142">
        <v>0</v>
      </c>
      <c r="E34" s="143">
        <f t="shared" si="0"/>
        <v>0</v>
      </c>
    </row>
    <row r="35" spans="1:5" ht="25.5" x14ac:dyDescent="0.2">
      <c r="A35" s="61">
        <v>3263</v>
      </c>
      <c r="B35" s="68" t="s">
        <v>96</v>
      </c>
      <c r="C35" s="142">
        <v>3850</v>
      </c>
      <c r="D35" s="142">
        <v>0</v>
      </c>
      <c r="E35" s="143">
        <f t="shared" si="0"/>
        <v>0</v>
      </c>
    </row>
    <row r="36" spans="1:5" x14ac:dyDescent="0.2">
      <c r="A36" s="61">
        <v>5238</v>
      </c>
      <c r="B36" s="69" t="s">
        <v>97</v>
      </c>
      <c r="C36" s="142"/>
      <c r="D36" s="142">
        <v>0</v>
      </c>
      <c r="E36" s="143">
        <f t="shared" si="0"/>
        <v>0</v>
      </c>
    </row>
    <row r="37" spans="1:5" x14ac:dyDescent="0.2">
      <c r="A37" s="61">
        <v>5239</v>
      </c>
      <c r="B37" s="69" t="s">
        <v>98</v>
      </c>
      <c r="C37" s="142"/>
      <c r="D37" s="142">
        <v>0</v>
      </c>
      <c r="E37" s="143">
        <f t="shared" si="0"/>
        <v>0</v>
      </c>
    </row>
    <row r="38" spans="1:5" x14ac:dyDescent="0.2">
      <c r="A38" s="61">
        <v>7711</v>
      </c>
      <c r="B38" s="69" t="s">
        <v>99</v>
      </c>
      <c r="C38" s="142"/>
      <c r="D38" s="142">
        <v>0</v>
      </c>
      <c r="E38" s="143">
        <f t="shared" si="0"/>
        <v>0</v>
      </c>
    </row>
    <row r="39" spans="1:5" ht="15" x14ac:dyDescent="0.25">
      <c r="A39" s="70"/>
      <c r="B39" s="71" t="s">
        <v>100</v>
      </c>
      <c r="C39" s="153">
        <f>SUM(C14:C38)</f>
        <v>15159</v>
      </c>
      <c r="D39" s="153">
        <f>SUM(D14:D38)</f>
        <v>4829.5200000000004</v>
      </c>
      <c r="E39" s="150">
        <f>SUM(E14:E38)</f>
        <v>70</v>
      </c>
    </row>
    <row r="40" spans="1:5" ht="15.75" thickBot="1" x14ac:dyDescent="0.3">
      <c r="A40" s="74"/>
      <c r="B40" s="75" t="s">
        <v>101</v>
      </c>
      <c r="C40" s="135"/>
      <c r="D40" s="152">
        <f>D12+D13-D39</f>
        <v>1938.4799999999996</v>
      </c>
      <c r="E40" s="151">
        <f>E12+E13-E39</f>
        <v>2168.48</v>
      </c>
    </row>
    <row r="41" spans="1:5" x14ac:dyDescent="0.2">
      <c r="A41" s="192"/>
      <c r="B41" s="193"/>
      <c r="C41" s="193"/>
      <c r="D41" s="193"/>
      <c r="E41" s="193"/>
    </row>
    <row r="42" spans="1:5" x14ac:dyDescent="0.2">
      <c r="A42" s="78" t="s">
        <v>104</v>
      </c>
      <c r="B42" s="79"/>
      <c r="C42" s="79"/>
      <c r="D42" s="79"/>
      <c r="E42" s="79"/>
    </row>
    <row r="43" spans="1:5" x14ac:dyDescent="0.2">
      <c r="A43" s="78" t="s">
        <v>102</v>
      </c>
      <c r="B43" s="164"/>
      <c r="C43" s="164"/>
      <c r="D43" s="81"/>
      <c r="E43" s="82"/>
    </row>
    <row r="44" spans="1:5" x14ac:dyDescent="0.2">
      <c r="A44" s="194" t="s">
        <v>103</v>
      </c>
      <c r="B44" s="194"/>
      <c r="C44" s="194"/>
      <c r="D44" s="194"/>
      <c r="E44" s="82"/>
    </row>
    <row r="45" spans="1:5" x14ac:dyDescent="0.2">
      <c r="A45" s="82"/>
      <c r="B45" s="82"/>
      <c r="C45" s="83"/>
      <c r="D45" s="83"/>
      <c r="E45" s="83"/>
    </row>
    <row r="46" spans="1:5" ht="15" x14ac:dyDescent="0.2">
      <c r="A46" s="162" t="s">
        <v>60</v>
      </c>
      <c r="B46" s="82"/>
      <c r="C46" s="83"/>
      <c r="D46" s="83"/>
      <c r="E46" s="84" t="s">
        <v>118</v>
      </c>
    </row>
    <row r="47" spans="1:5" x14ac:dyDescent="0.2">
      <c r="A47" s="82"/>
      <c r="B47" s="82"/>
      <c r="C47" s="183" t="s">
        <v>61</v>
      </c>
      <c r="D47" s="183"/>
      <c r="E47" s="15" t="s">
        <v>26</v>
      </c>
    </row>
    <row r="48" spans="1:5" ht="14.25" x14ac:dyDescent="0.2">
      <c r="A48" s="85" t="s">
        <v>192</v>
      </c>
      <c r="C48" s="85"/>
      <c r="D48" s="43"/>
    </row>
    <row r="49" spans="1:4" ht="14.25" x14ac:dyDescent="0.2">
      <c r="A49" s="43"/>
      <c r="B49" s="43"/>
      <c r="C49" s="86"/>
      <c r="D49" s="86"/>
    </row>
    <row r="50" spans="1:4" ht="14.25" x14ac:dyDescent="0.2">
      <c r="A50" s="1" t="s">
        <v>121</v>
      </c>
      <c r="B50" s="43"/>
      <c r="C50" s="43"/>
      <c r="D50" s="43"/>
    </row>
    <row r="52" spans="1:4" ht="14.25" x14ac:dyDescent="0.2">
      <c r="A52" s="87"/>
    </row>
  </sheetData>
  <mergeCells count="7">
    <mergeCell ref="C47:D47"/>
    <mergeCell ref="A1:E1"/>
    <mergeCell ref="A2:E2"/>
    <mergeCell ref="B4:D4"/>
    <mergeCell ref="B10:C10"/>
    <mergeCell ref="A41:E41"/>
    <mergeCell ref="A44:D44"/>
  </mergeCells>
  <pageMargins left="0.43307086614173229" right="0.23622047244094491" top="0.2362204724409449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Gada tāme</vt:lpstr>
      <vt:lpstr>Finansēšanas plāns</vt:lpstr>
      <vt:lpstr>Atskaite</vt:lpstr>
      <vt:lpstr>Atskaite mar</vt:lpstr>
      <vt:lpstr>Atskaite apr.</vt:lpstr>
      <vt:lpstr>Atskaite mai.</vt:lpstr>
      <vt:lpstr>Atskaite jun.</vt:lpstr>
      <vt:lpstr>Atskaite jul.</vt:lpstr>
      <vt:lpstr>Atskaite aug.</vt:lpstr>
      <vt:lpstr>Atskaite sep.</vt:lpstr>
      <vt:lpstr>Atskaite okt</vt:lpstr>
      <vt:lpstr>Atskaite nov</vt:lpstr>
      <vt:lpstr>Atskaite dec</vt:lpstr>
      <vt:lpstr>Atskaite jan</vt:lpstr>
      <vt:lpstr>'Atskaite apr.'!Print_Area</vt:lpstr>
      <vt:lpstr>'Atskaite dec'!Print_Area</vt:lpstr>
      <vt:lpstr>'Atskaite jul.'!Print_Area</vt:lpstr>
      <vt:lpstr>'Atskaite jun.'!Print_Area</vt:lpstr>
      <vt:lpstr>'Atskaite mai.'!Print_Area</vt:lpstr>
      <vt:lpstr>'Atskaite mar'!Print_Area</vt:lpstr>
      <vt:lpstr>'Atskaite nov'!Print_Area</vt:lpstr>
      <vt:lpstr>'Atskaite okt'!Print_Area</vt:lpstr>
      <vt:lpstr>'Atskaite sep.'!Print_Area</vt:lpstr>
      <vt:lpstr>'Gada tāme'!Print_Area</vt:lpstr>
    </vt:vector>
  </TitlesOfParts>
  <Company>LSFP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Windows User</cp:lastModifiedBy>
  <cp:lastPrinted>2020-01-03T12:44:54Z</cp:lastPrinted>
  <dcterms:created xsi:type="dcterms:W3CDTF">2002-02-14T07:19:10Z</dcterms:created>
  <dcterms:modified xsi:type="dcterms:W3CDTF">2020-02-04T15:37:38Z</dcterms:modified>
</cp:coreProperties>
</file>