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activeTab="0"/>
  </bookViews>
  <sheets>
    <sheet name="Rezultāti" sheetId="1" r:id="rId1"/>
    <sheet name="Komanda" sheetId="2" r:id="rId2"/>
  </sheets>
  <definedNames/>
  <calcPr fullCalcOnLoad="1"/>
</workbook>
</file>

<file path=xl/sharedStrings.xml><?xml version="1.0" encoding="utf-8"?>
<sst xmlns="http://schemas.openxmlformats.org/spreadsheetml/2006/main" count="248" uniqueCount="109">
  <si>
    <t>Latvijas Pauerliftinga Federācija</t>
  </si>
  <si>
    <t>www.powerliftings.lv</t>
  </si>
  <si>
    <t>Nr.</t>
  </si>
  <si>
    <t>Uzvārds, vārds</t>
  </si>
  <si>
    <t>Dz.g.</t>
  </si>
  <si>
    <t>Komanda</t>
  </si>
  <si>
    <t>Open</t>
  </si>
  <si>
    <t>Kokneses sporta centrs</t>
  </si>
  <si>
    <t>Guntars Zariņš</t>
  </si>
  <si>
    <t>Ritvars Kļaviņš</t>
  </si>
  <si>
    <t>Mārtiņš Lielups</t>
  </si>
  <si>
    <t>Didzis Bērziņš</t>
  </si>
  <si>
    <t>Sievietes</t>
  </si>
  <si>
    <t>Dalībnieka svars</t>
  </si>
  <si>
    <t>Summa</t>
  </si>
  <si>
    <t>Vieta</t>
  </si>
  <si>
    <t>Vilkme reizes</t>
  </si>
  <si>
    <t>Vilkme kg</t>
  </si>
  <si>
    <t>Spiešana kg</t>
  </si>
  <si>
    <t>Dalībnieki</t>
  </si>
  <si>
    <t>Kopā</t>
  </si>
  <si>
    <t>Vīrieši</t>
  </si>
  <si>
    <t>Punkti</t>
  </si>
  <si>
    <t>V. kat.</t>
  </si>
  <si>
    <t>Spiešana reizes</t>
  </si>
  <si>
    <t>Komandu p.</t>
  </si>
  <si>
    <t>Paceltās reizes</t>
  </si>
  <si>
    <t>Pietupiens, kg</t>
  </si>
  <si>
    <t>Pietupiens reizes</t>
  </si>
  <si>
    <t>93kg</t>
  </si>
  <si>
    <t>74kg</t>
  </si>
  <si>
    <t>83kg</t>
  </si>
  <si>
    <t>Rolands Cīrulis</t>
  </si>
  <si>
    <t>Ringolds Kļaviņš</t>
  </si>
  <si>
    <t>Gundars Uzuliņš</t>
  </si>
  <si>
    <t>Danīna Dace Krūmiņa</t>
  </si>
  <si>
    <t>47kg</t>
  </si>
  <si>
    <t>Larisa Cīrule</t>
  </si>
  <si>
    <t>84kg</t>
  </si>
  <si>
    <t>Aigars Cīrulis</t>
  </si>
  <si>
    <t>Ēriks Veldre</t>
  </si>
  <si>
    <t>Jurijs Meirāns</t>
  </si>
  <si>
    <t>Spiešana</t>
  </si>
  <si>
    <t>Vilkme</t>
  </si>
  <si>
    <t>Gulbenes KSP</t>
  </si>
  <si>
    <t>1.</t>
  </si>
  <si>
    <t>Madona SCK</t>
  </si>
  <si>
    <t>Pietupiena kg</t>
  </si>
  <si>
    <t>Pietupiena reizes</t>
  </si>
  <si>
    <t>Pietupieni kg</t>
  </si>
  <si>
    <t>Pietupieni reizes</t>
  </si>
  <si>
    <t>2.</t>
  </si>
  <si>
    <t>3.</t>
  </si>
  <si>
    <t>4.</t>
  </si>
  <si>
    <t>5.</t>
  </si>
  <si>
    <t>6.</t>
  </si>
  <si>
    <t>7.</t>
  </si>
  <si>
    <t>10.</t>
  </si>
  <si>
    <t>13.</t>
  </si>
  <si>
    <t>14.</t>
  </si>
  <si>
    <t>15.</t>
  </si>
  <si>
    <t>16.</t>
  </si>
  <si>
    <t>17.</t>
  </si>
  <si>
    <t>18.</t>
  </si>
  <si>
    <t>19.</t>
  </si>
  <si>
    <t>20.</t>
  </si>
  <si>
    <t>105kg</t>
  </si>
  <si>
    <t>Absolūti labākie Open grupā</t>
  </si>
  <si>
    <t>Absolūti labākās Sieviešu grupā:</t>
  </si>
  <si>
    <t>Absolūti labākie Jauniešu grupā</t>
  </si>
  <si>
    <t>Absolūti labākie Junioru grupā</t>
  </si>
  <si>
    <t>Absolūti labākie Veterānu V40 grupā</t>
  </si>
  <si>
    <t>Absolūti labākie Veterānu V50 grupā</t>
  </si>
  <si>
    <t>Kokneses SC</t>
  </si>
  <si>
    <t>Vārds, uzvārds</t>
  </si>
  <si>
    <t>66kg</t>
  </si>
  <si>
    <t>Aizkraukles SC</t>
  </si>
  <si>
    <t>Dārta Bērziņa</t>
  </si>
  <si>
    <t>Dāvis Kalniņš</t>
  </si>
  <si>
    <t>Artūrs Sviderskis</t>
  </si>
  <si>
    <t>Raitis Vinters</t>
  </si>
  <si>
    <t>Maikls Andriksons</t>
  </si>
  <si>
    <t>Kaspars Židovs</t>
  </si>
  <si>
    <t>120kg</t>
  </si>
  <si>
    <t>Jevgēnijs Gecko</t>
  </si>
  <si>
    <t>Olymp Riga</t>
  </si>
  <si>
    <t>8.</t>
  </si>
  <si>
    <t>9.</t>
  </si>
  <si>
    <t>Sacensību direktors</t>
  </si>
  <si>
    <t>Sacensību sekretārs</t>
  </si>
  <si>
    <t>Galvenais tiesnesis</t>
  </si>
  <si>
    <t>Ilmārs Kalniņš</t>
  </si>
  <si>
    <t>57kg</t>
  </si>
  <si>
    <t>11.</t>
  </si>
  <si>
    <t>12.</t>
  </si>
  <si>
    <t>12,12,12,9,8,6</t>
  </si>
  <si>
    <t>12,12,12,9,9,8,7,5</t>
  </si>
  <si>
    <t>12,12,12,8</t>
  </si>
  <si>
    <t>Komandu kopvērtējums</t>
  </si>
  <si>
    <t>LK Punkti</t>
  </si>
  <si>
    <t>Gulbenes KSP sporta klubs</t>
  </si>
  <si>
    <t>Olymp</t>
  </si>
  <si>
    <t>Ieskaites punkti</t>
  </si>
  <si>
    <t>Aizkraukles Sporta centrs</t>
  </si>
  <si>
    <t>Pietupiens</t>
  </si>
  <si>
    <t>Kokneses novada atklātais čempionāts spēka trīscīņā uz atkārtojumu skaitu, Latvijas kausa 9.posms / 16.10.2020</t>
  </si>
  <si>
    <t>D. Kalniņš</t>
  </si>
  <si>
    <t>J. Gargurne</t>
  </si>
  <si>
    <t>A. Rukmanis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</si>
</sst>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7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7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Arial"/>
      <family val="2"/>
    </font>
    <font>
      <sz val="10"/>
      <name val="Arial"/>
      <family val="0"/>
    </font>
    <font>
      <b/>
      <sz val="11"/>
      <color indexed="53"/>
      <name val="Arial"/>
      <family val="2"/>
    </font>
    <font>
      <b/>
      <sz val="11"/>
      <color indexed="49"/>
      <name val="Arial"/>
      <family val="2"/>
    </font>
    <font>
      <b/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b/>
      <sz val="11"/>
      <color theme="4"/>
      <name val="Arial"/>
      <family val="2"/>
    </font>
    <font>
      <b/>
      <sz val="11"/>
      <color rgb="FF00B05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47"/>
      </left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 applyNumberFormat="0" applyFill="0" applyProtection="0">
      <alignment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0" fontId="34" fillId="0" borderId="0">
      <alignment/>
      <protection/>
    </xf>
    <xf numFmtId="0" fontId="30" fillId="0" borderId="0">
      <alignment/>
      <protection/>
    </xf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9">
    <xf numFmtId="0" fontId="0" fillId="0" borderId="0" xfId="0" applyNumberForma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0" xfId="57" applyNumberFormat="1" applyFont="1" applyFill="1" applyBorder="1" applyProtection="1">
      <alignment/>
      <protection/>
    </xf>
    <xf numFmtId="0" fontId="0" fillId="0" borderId="0" xfId="57" applyNumberFormat="1" applyFill="1" applyBorder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57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1" fontId="0" fillId="0" borderId="0" xfId="0" applyNumberFormat="1" applyFill="1" applyBorder="1" applyAlignment="1" applyProtection="1">
      <alignment horizontal="center"/>
      <protection/>
    </xf>
    <xf numFmtId="0" fontId="5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184" fontId="7" fillId="0" borderId="10" xfId="0" applyNumberFormat="1" applyFont="1" applyFill="1" applyBorder="1" applyAlignment="1" applyProtection="1">
      <alignment horizontal="center"/>
      <protection/>
    </xf>
    <xf numFmtId="1" fontId="7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7" fillId="0" borderId="0" xfId="57" applyNumberFormat="1" applyFont="1" applyFill="1" applyBorder="1" applyProtection="1">
      <alignment/>
      <protection/>
    </xf>
    <xf numFmtId="0" fontId="7" fillId="0" borderId="0" xfId="57" applyNumberFormat="1" applyFont="1" applyFill="1" applyBorder="1" applyAlignment="1" applyProtection="1">
      <alignment horizontal="center" vertical="center"/>
      <protection/>
    </xf>
    <xf numFmtId="0" fontId="6" fillId="0" borderId="0" xfId="57" applyNumberFormat="1" applyFont="1" applyFill="1" applyBorder="1" applyAlignment="1" applyProtection="1">
      <alignment horizontal="right" vertical="center" wrapText="1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57" applyNumberFormat="1" applyFont="1" applyFill="1" applyAlignment="1" applyProtection="1">
      <alignment horizontal="center"/>
      <protection/>
    </xf>
    <xf numFmtId="0" fontId="6" fillId="0" borderId="0" xfId="57" applyNumberFormat="1" applyFont="1" applyFill="1" applyAlignment="1" applyProtection="1">
      <alignment/>
      <protection/>
    </xf>
    <xf numFmtId="1" fontId="6" fillId="0" borderId="0" xfId="57" applyNumberFormat="1" applyFont="1" applyFill="1" applyBorder="1" applyAlignment="1" applyProtection="1">
      <alignment horizontal="center"/>
      <protection/>
    </xf>
    <xf numFmtId="0" fontId="6" fillId="0" borderId="0" xfId="57" applyNumberFormat="1" applyFont="1" applyFill="1" applyBorder="1" applyProtection="1">
      <alignment/>
      <protection/>
    </xf>
    <xf numFmtId="0" fontId="7" fillId="33" borderId="10" xfId="0" applyNumberFormat="1" applyFont="1" applyFill="1" applyBorder="1" applyAlignment="1" applyProtection="1">
      <alignment horizontal="center"/>
      <protection/>
    </xf>
    <xf numFmtId="0" fontId="7" fillId="33" borderId="10" xfId="0" applyNumberFormat="1" applyFont="1" applyFill="1" applyBorder="1" applyAlignment="1" applyProtection="1">
      <alignment/>
      <protection/>
    </xf>
    <xf numFmtId="1" fontId="7" fillId="33" borderId="10" xfId="0" applyNumberFormat="1" applyFont="1" applyFill="1" applyBorder="1" applyAlignment="1" applyProtection="1">
      <alignment horizontal="center"/>
      <protection/>
    </xf>
    <xf numFmtId="0" fontId="6" fillId="33" borderId="10" xfId="0" applyNumberFormat="1" applyFont="1" applyFill="1" applyBorder="1" applyAlignment="1" applyProtection="1">
      <alignment horizontal="center"/>
      <protection/>
    </xf>
    <xf numFmtId="0" fontId="9" fillId="33" borderId="10" xfId="0" applyNumberFormat="1" applyFont="1" applyFill="1" applyBorder="1" applyAlignment="1" applyProtection="1">
      <alignment horizontal="center"/>
      <protection/>
    </xf>
    <xf numFmtId="0" fontId="8" fillId="33" borderId="10" xfId="0" applyNumberFormat="1" applyFont="1" applyFill="1" applyBorder="1" applyAlignment="1" applyProtection="1">
      <alignment horizontal="center"/>
      <protection/>
    </xf>
    <xf numFmtId="0" fontId="12" fillId="33" borderId="10" xfId="0" applyNumberFormat="1" applyFont="1" applyFill="1" applyBorder="1" applyAlignment="1" applyProtection="1">
      <alignment/>
      <protection/>
    </xf>
    <xf numFmtId="0" fontId="6" fillId="34" borderId="10" xfId="0" applyNumberFormat="1" applyFont="1" applyFill="1" applyBorder="1" applyAlignment="1" applyProtection="1">
      <alignment horizontal="center"/>
      <protection/>
    </xf>
    <xf numFmtId="0" fontId="7" fillId="34" borderId="10" xfId="0" applyNumberFormat="1" applyFont="1" applyFill="1" applyBorder="1" applyAlignment="1" applyProtection="1">
      <alignment horizontal="left"/>
      <protection/>
    </xf>
    <xf numFmtId="0" fontId="7" fillId="34" borderId="10" xfId="0" applyNumberFormat="1" applyFont="1" applyFill="1" applyBorder="1" applyAlignment="1" applyProtection="1">
      <alignment horizontal="center"/>
      <protection/>
    </xf>
    <xf numFmtId="184" fontId="7" fillId="34" borderId="10" xfId="0" applyNumberFormat="1" applyFont="1" applyFill="1" applyBorder="1" applyAlignment="1" applyProtection="1">
      <alignment horizontal="center"/>
      <protection/>
    </xf>
    <xf numFmtId="1" fontId="7" fillId="34" borderId="10" xfId="0" applyNumberFormat="1" applyFont="1" applyFill="1" applyBorder="1" applyAlignment="1" applyProtection="1">
      <alignment horizontal="center"/>
      <protection/>
    </xf>
    <xf numFmtId="0" fontId="8" fillId="34" borderId="10" xfId="0" applyNumberFormat="1" applyFont="1" applyFill="1" applyBorder="1" applyAlignment="1" applyProtection="1">
      <alignment horizontal="center"/>
      <protection/>
    </xf>
    <xf numFmtId="0" fontId="7" fillId="34" borderId="10" xfId="0" applyNumberFormat="1" applyFont="1" applyFill="1" applyBorder="1" applyAlignment="1" applyProtection="1">
      <alignment/>
      <protection/>
    </xf>
    <xf numFmtId="0" fontId="9" fillId="34" borderId="10" xfId="0" applyNumberFormat="1" applyFont="1" applyFill="1" applyBorder="1" applyAlignment="1" applyProtection="1">
      <alignment horizontal="center"/>
      <protection/>
    </xf>
    <xf numFmtId="0" fontId="12" fillId="34" borderId="10" xfId="0" applyNumberFormat="1" applyFont="1" applyFill="1" applyBorder="1" applyAlignment="1" applyProtection="1">
      <alignment/>
      <protection/>
    </xf>
    <xf numFmtId="0" fontId="10" fillId="34" borderId="1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left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6" fillId="35" borderId="0" xfId="0" applyNumberFormat="1" applyFont="1" applyFill="1" applyAlignment="1" applyProtection="1">
      <alignment horizontal="center"/>
      <protection/>
    </xf>
    <xf numFmtId="0" fontId="6" fillId="36" borderId="0" xfId="57" applyNumberFormat="1" applyFont="1" applyFill="1" applyBorder="1" applyAlignment="1" applyProtection="1">
      <alignment horizontal="center" vertical="center" wrapText="1"/>
      <protection/>
    </xf>
    <xf numFmtId="0" fontId="6" fillId="37" borderId="11" xfId="57" applyNumberFormat="1" applyFont="1" applyFill="1" applyBorder="1" applyAlignment="1" applyProtection="1">
      <alignment horizontal="center"/>
      <protection/>
    </xf>
    <xf numFmtId="0" fontId="6" fillId="37" borderId="0" xfId="57" applyNumberFormat="1" applyFont="1" applyFill="1" applyBorder="1" applyAlignment="1" applyProtection="1">
      <alignment horizontal="center"/>
      <protection/>
    </xf>
    <xf numFmtId="0" fontId="6" fillId="0" borderId="0" xfId="57" applyNumberFormat="1" applyFont="1" applyFill="1" applyBorder="1" applyAlignment="1" applyProtection="1">
      <alignment horizontal="left"/>
      <protection/>
    </xf>
    <xf numFmtId="0" fontId="0" fillId="0" borderId="0" xfId="57" applyNumberFormat="1" applyFont="1" applyFill="1" applyBorder="1" applyAlignment="1" applyProtection="1">
      <alignment horizontal="left"/>
      <protection/>
    </xf>
    <xf numFmtId="0" fontId="51" fillId="38" borderId="0" xfId="60" applyFont="1" applyFill="1" applyAlignment="1">
      <alignment horizontal="center"/>
      <protection/>
    </xf>
    <xf numFmtId="0" fontId="52" fillId="38" borderId="0" xfId="60" applyFont="1" applyFill="1" applyAlignment="1">
      <alignment horizontal="center"/>
      <protection/>
    </xf>
    <xf numFmtId="0" fontId="0" fillId="0" borderId="0" xfId="61" applyFont="1" applyAlignment="1">
      <alignment vertical="center"/>
      <protection/>
    </xf>
    <xf numFmtId="0" fontId="0" fillId="0" borderId="0" xfId="0" applyAlignment="1">
      <alignment/>
    </xf>
    <xf numFmtId="0" fontId="52" fillId="0" borderId="0" xfId="60" applyFont="1" applyAlignment="1">
      <alignment horizontal="center"/>
      <protection/>
    </xf>
    <xf numFmtId="0" fontId="1" fillId="0" borderId="0" xfId="61" applyFont="1" applyAlignment="1">
      <alignment horizontal="center" vertical="center"/>
      <protection/>
    </xf>
    <xf numFmtId="0" fontId="53" fillId="0" borderId="0" xfId="60" applyFont="1" applyAlignment="1">
      <alignment horizontal="center"/>
      <protection/>
    </xf>
    <xf numFmtId="0" fontId="0" fillId="0" borderId="0" xfId="0" applyFont="1" applyAlignment="1">
      <alignment vertical="center"/>
    </xf>
    <xf numFmtId="0" fontId="54" fillId="0" borderId="0" xfId="60" applyFont="1" applyAlignment="1">
      <alignment horizontal="center"/>
      <protection/>
    </xf>
    <xf numFmtId="0" fontId="1" fillId="0" borderId="0" xfId="61" applyNumberFormat="1" applyFont="1" applyFill="1" applyBorder="1" applyAlignment="1" applyProtection="1">
      <alignment horizontal="center" vertical="center"/>
      <protection/>
    </xf>
    <xf numFmtId="0" fontId="55" fillId="0" borderId="0" xfId="60" applyFont="1" applyAlignment="1">
      <alignment horizontal="center"/>
      <protection/>
    </xf>
    <xf numFmtId="0" fontId="56" fillId="0" borderId="0" xfId="60" applyFont="1" applyAlignment="1">
      <alignment horizontal="center"/>
      <protection/>
    </xf>
    <xf numFmtId="0" fontId="30" fillId="0" borderId="0" xfId="60" applyFont="1" applyAlignment="1">
      <alignment horizontal="center"/>
      <protection/>
    </xf>
    <xf numFmtId="1" fontId="7" fillId="0" borderId="0" xfId="57" applyNumberFormat="1" applyFont="1" applyFill="1" applyBorder="1" applyAlignment="1" applyProtection="1">
      <alignment horizontal="center"/>
      <protection/>
    </xf>
    <xf numFmtId="0" fontId="7" fillId="0" borderId="0" xfId="57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arasts 2" xfId="60"/>
    <cellStyle name="Parasts 3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CB90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tabSelected="1" zoomScale="75" zoomScaleNormal="75" zoomScalePageLayoutView="0" workbookViewId="0" topLeftCell="A1">
      <selection activeCell="Q17" sqref="Q17"/>
    </sheetView>
  </sheetViews>
  <sheetFormatPr defaultColWidth="9.140625" defaultRowHeight="12.75"/>
  <cols>
    <col min="1" max="1" width="5.8515625" style="0" bestFit="1" customWidth="1"/>
    <col min="2" max="2" width="23.421875" style="0" customWidth="1"/>
    <col min="3" max="3" width="7.140625" style="0" customWidth="1"/>
    <col min="4" max="4" width="17.140625" style="0" customWidth="1"/>
    <col min="5" max="5" width="15.7109375" style="0" customWidth="1"/>
    <col min="6" max="6" width="17.421875" style="1" customWidth="1"/>
    <col min="7" max="7" width="14.421875" style="1" customWidth="1"/>
    <col min="8" max="8" width="15.140625" style="1" customWidth="1"/>
    <col min="9" max="9" width="11.7109375" style="0" customWidth="1"/>
    <col min="10" max="10" width="14.57421875" style="1" customWidth="1"/>
    <col min="11" max="11" width="8.140625" style="1" bestFit="1" customWidth="1"/>
    <col min="12" max="12" width="5.7109375" style="1" bestFit="1" customWidth="1"/>
    <col min="13" max="13" width="14.421875" style="0" bestFit="1" customWidth="1"/>
    <col min="14" max="14" width="13.140625" style="0" bestFit="1" customWidth="1"/>
    <col min="15" max="15" width="9.140625" style="5" customWidth="1"/>
    <col min="16" max="16" width="18.8515625" style="0" customWidth="1"/>
    <col min="17" max="17" width="11.7109375" style="0" bestFit="1" customWidth="1"/>
  </cols>
  <sheetData>
    <row r="1" spans="1:13" ht="14.25" customHeight="1">
      <c r="A1" s="64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2.75" customHeight="1">
      <c r="A2" s="64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2.75" customHeight="1">
      <c r="A3" s="64" t="s">
        <v>105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ht="12.75" customHeight="1"/>
    <row r="5" spans="1:14" ht="12.75" customHeight="1">
      <c r="A5" s="17" t="s">
        <v>2</v>
      </c>
      <c r="B5" s="17" t="s">
        <v>74</v>
      </c>
      <c r="C5" s="17" t="s">
        <v>4</v>
      </c>
      <c r="D5" s="17" t="s">
        <v>13</v>
      </c>
      <c r="E5" s="17" t="s">
        <v>27</v>
      </c>
      <c r="F5" s="17" t="s">
        <v>28</v>
      </c>
      <c r="G5" s="17" t="s">
        <v>18</v>
      </c>
      <c r="H5" s="17" t="s">
        <v>24</v>
      </c>
      <c r="I5" s="17" t="s">
        <v>17</v>
      </c>
      <c r="J5" s="17" t="s">
        <v>16</v>
      </c>
      <c r="K5" s="17" t="s">
        <v>14</v>
      </c>
      <c r="L5" s="17" t="s">
        <v>15</v>
      </c>
      <c r="M5" s="17" t="s">
        <v>5</v>
      </c>
      <c r="N5" s="17" t="s">
        <v>25</v>
      </c>
    </row>
    <row r="6" spans="1:14" ht="12.75" customHeight="1">
      <c r="A6" s="15"/>
      <c r="B6" s="15"/>
      <c r="C6" s="15"/>
      <c r="D6" s="15"/>
      <c r="E6" s="15"/>
      <c r="F6" s="16"/>
      <c r="G6" s="16"/>
      <c r="H6" s="16"/>
      <c r="I6" s="15"/>
      <c r="J6" s="16"/>
      <c r="K6" s="16"/>
      <c r="L6" s="16"/>
      <c r="M6" s="15"/>
      <c r="N6" s="15"/>
    </row>
    <row r="7" spans="1:17" ht="12.75" customHeight="1">
      <c r="A7" s="65" t="s">
        <v>12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P7" s="66" t="s">
        <v>19</v>
      </c>
      <c r="Q7" s="66"/>
    </row>
    <row r="8" spans="1:17" ht="12.75" customHeight="1">
      <c r="A8" s="17"/>
      <c r="B8" s="17"/>
      <c r="C8" s="17"/>
      <c r="D8" s="17"/>
      <c r="E8" s="17" t="s">
        <v>104</v>
      </c>
      <c r="F8" s="17"/>
      <c r="G8" s="17" t="s">
        <v>42</v>
      </c>
      <c r="H8" s="17"/>
      <c r="I8" s="17" t="s">
        <v>43</v>
      </c>
      <c r="J8" s="17"/>
      <c r="K8" s="17"/>
      <c r="L8" s="17"/>
      <c r="M8" s="17"/>
      <c r="N8" s="17"/>
      <c r="P8" s="29"/>
      <c r="Q8" s="29"/>
    </row>
    <row r="9" spans="1:17" ht="12.75" customHeight="1">
      <c r="A9" s="60" t="s">
        <v>36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18"/>
      <c r="P9" s="30" t="s">
        <v>21</v>
      </c>
      <c r="Q9" s="31">
        <v>17</v>
      </c>
    </row>
    <row r="10" spans="1:17" ht="12.75" customHeight="1">
      <c r="A10" s="21" t="s">
        <v>45</v>
      </c>
      <c r="B10" s="20" t="s">
        <v>37</v>
      </c>
      <c r="C10" s="21">
        <v>1982</v>
      </c>
      <c r="D10" s="22">
        <v>46.3</v>
      </c>
      <c r="E10" s="23">
        <f>D10*1</f>
        <v>46.3</v>
      </c>
      <c r="F10" s="24">
        <v>21</v>
      </c>
      <c r="G10" s="23">
        <f>D10*0.5</f>
        <v>23.15</v>
      </c>
      <c r="H10" s="24">
        <v>42</v>
      </c>
      <c r="I10" s="23">
        <f>D10*1.25</f>
        <v>57.875</v>
      </c>
      <c r="J10" s="24">
        <v>31</v>
      </c>
      <c r="K10" s="24">
        <f>J10+H10+F10</f>
        <v>94</v>
      </c>
      <c r="L10" s="33">
        <v>1</v>
      </c>
      <c r="M10" s="20" t="s">
        <v>44</v>
      </c>
      <c r="N10" s="24">
        <v>12</v>
      </c>
      <c r="P10" s="18" t="s">
        <v>12</v>
      </c>
      <c r="Q10" s="28">
        <v>3</v>
      </c>
    </row>
    <row r="11" spans="1:17" ht="12.75" customHeight="1">
      <c r="A11" s="60" t="s">
        <v>92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27"/>
      <c r="P11" s="30" t="s">
        <v>20</v>
      </c>
      <c r="Q11" s="31">
        <v>20</v>
      </c>
    </row>
    <row r="12" spans="1:17" ht="12.75" customHeight="1">
      <c r="A12" s="43" t="s">
        <v>51</v>
      </c>
      <c r="B12" s="19" t="s">
        <v>35</v>
      </c>
      <c r="C12" s="21">
        <v>2001</v>
      </c>
      <c r="D12" s="22">
        <v>53</v>
      </c>
      <c r="E12" s="23">
        <f>D12*1</f>
        <v>53</v>
      </c>
      <c r="F12" s="24">
        <v>29</v>
      </c>
      <c r="G12" s="23">
        <f>D12*0.5</f>
        <v>26.5</v>
      </c>
      <c r="H12" s="24">
        <v>45</v>
      </c>
      <c r="I12" s="23">
        <f>D12*1.25</f>
        <v>66.25</v>
      </c>
      <c r="J12" s="24">
        <v>25</v>
      </c>
      <c r="K12" s="24">
        <f>J12+H12+F12</f>
        <v>99</v>
      </c>
      <c r="L12" s="33">
        <v>1</v>
      </c>
      <c r="M12" s="19" t="s">
        <v>44</v>
      </c>
      <c r="N12" s="24">
        <v>12</v>
      </c>
      <c r="P12" s="32" t="s">
        <v>20</v>
      </c>
      <c r="Q12" s="29"/>
    </row>
    <row r="13" spans="1:17" ht="12.75" customHeight="1">
      <c r="A13" s="60" t="s">
        <v>38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25"/>
      <c r="P13" s="30"/>
      <c r="Q13" s="30"/>
    </row>
    <row r="14" spans="1:17" ht="12.75" customHeight="1">
      <c r="A14" s="21" t="s">
        <v>52</v>
      </c>
      <c r="B14" s="20" t="s">
        <v>77</v>
      </c>
      <c r="C14" s="21">
        <v>2001</v>
      </c>
      <c r="D14" s="21">
        <v>78.6</v>
      </c>
      <c r="E14" s="23">
        <f>D14*1</f>
        <v>78.6</v>
      </c>
      <c r="F14" s="24">
        <v>15</v>
      </c>
      <c r="G14" s="23">
        <f>D14*0.5</f>
        <v>39.3</v>
      </c>
      <c r="H14" s="24">
        <v>17</v>
      </c>
      <c r="I14" s="23">
        <f>D14*1.25</f>
        <v>98.25</v>
      </c>
      <c r="J14" s="24">
        <v>9</v>
      </c>
      <c r="K14" s="24">
        <f>J14+H14+F14</f>
        <v>41</v>
      </c>
      <c r="L14" s="33">
        <v>1</v>
      </c>
      <c r="M14" s="44" t="s">
        <v>73</v>
      </c>
      <c r="N14" s="24">
        <v>12</v>
      </c>
      <c r="P14" s="30" t="s">
        <v>88</v>
      </c>
      <c r="Q14" s="86" t="s">
        <v>106</v>
      </c>
    </row>
    <row r="15" spans="1:17" ht="12.75" customHeight="1">
      <c r="A15" s="13"/>
      <c r="B15" s="5"/>
      <c r="C15" s="6"/>
      <c r="D15" s="6"/>
      <c r="E15" s="14"/>
      <c r="F15" s="4"/>
      <c r="G15" s="4"/>
      <c r="H15" s="4"/>
      <c r="I15" s="14"/>
      <c r="J15" s="4"/>
      <c r="K15" s="4"/>
      <c r="L15" s="4"/>
      <c r="M15" s="5"/>
      <c r="N15" s="7"/>
      <c r="P15" s="18" t="s">
        <v>89</v>
      </c>
      <c r="Q15" s="86" t="s">
        <v>107</v>
      </c>
    </row>
    <row r="16" spans="1:17" ht="12.75" customHeight="1">
      <c r="A16" s="67" t="s">
        <v>68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"/>
      <c r="P16" s="30" t="s">
        <v>90</v>
      </c>
      <c r="Q16" s="86" t="s">
        <v>108</v>
      </c>
    </row>
    <row r="17" spans="1:15" ht="12.75" customHeight="1">
      <c r="A17" s="26" t="s">
        <v>15</v>
      </c>
      <c r="B17" s="17" t="s">
        <v>3</v>
      </c>
      <c r="C17" s="17" t="s">
        <v>4</v>
      </c>
      <c r="D17" s="17" t="s">
        <v>13</v>
      </c>
      <c r="E17" s="17" t="s">
        <v>49</v>
      </c>
      <c r="F17" s="27" t="s">
        <v>50</v>
      </c>
      <c r="G17" s="17" t="s">
        <v>18</v>
      </c>
      <c r="H17" s="17" t="s">
        <v>24</v>
      </c>
      <c r="I17" s="17" t="s">
        <v>17</v>
      </c>
      <c r="J17" s="17" t="s">
        <v>16</v>
      </c>
      <c r="K17" s="17" t="s">
        <v>14</v>
      </c>
      <c r="L17" s="17" t="s">
        <v>23</v>
      </c>
      <c r="M17" s="17" t="s">
        <v>5</v>
      </c>
      <c r="N17" s="28"/>
      <c r="O17" s="6"/>
    </row>
    <row r="18" spans="1:15" ht="12.75" customHeight="1">
      <c r="A18" s="50" t="s">
        <v>45</v>
      </c>
      <c r="B18" s="51" t="s">
        <v>35</v>
      </c>
      <c r="C18" s="52">
        <v>2001</v>
      </c>
      <c r="D18" s="53">
        <v>53</v>
      </c>
      <c r="E18" s="54">
        <f>D18*1</f>
        <v>53</v>
      </c>
      <c r="F18" s="50">
        <v>29</v>
      </c>
      <c r="G18" s="54">
        <f>D18*0.5</f>
        <v>26.5</v>
      </c>
      <c r="H18" s="50">
        <v>45</v>
      </c>
      <c r="I18" s="54">
        <f>D18*1.25</f>
        <v>66.25</v>
      </c>
      <c r="J18" s="50">
        <v>25</v>
      </c>
      <c r="K18" s="50">
        <f>J18+H18+F18</f>
        <v>99</v>
      </c>
      <c r="L18" s="55">
        <v>1</v>
      </c>
      <c r="M18" s="51" t="s">
        <v>44</v>
      </c>
      <c r="N18" s="28"/>
      <c r="O18" s="6"/>
    </row>
    <row r="19" spans="1:15" ht="12.75" customHeight="1">
      <c r="A19" s="50" t="s">
        <v>51</v>
      </c>
      <c r="B19" s="56" t="s">
        <v>37</v>
      </c>
      <c r="C19" s="52">
        <v>1982</v>
      </c>
      <c r="D19" s="53">
        <v>46.3</v>
      </c>
      <c r="E19" s="54">
        <f>D19*1</f>
        <v>46.3</v>
      </c>
      <c r="F19" s="50">
        <v>21</v>
      </c>
      <c r="G19" s="54">
        <f>D19*0.5</f>
        <v>23.15</v>
      </c>
      <c r="H19" s="50">
        <v>42</v>
      </c>
      <c r="I19" s="54">
        <f>D19*1.25</f>
        <v>57.875</v>
      </c>
      <c r="J19" s="50">
        <v>31</v>
      </c>
      <c r="K19" s="50">
        <f>J19+H19+F19</f>
        <v>94</v>
      </c>
      <c r="L19" s="55">
        <v>1</v>
      </c>
      <c r="M19" s="56" t="s">
        <v>44</v>
      </c>
      <c r="N19" s="28"/>
      <c r="O19" s="6"/>
    </row>
    <row r="20" spans="1:14" ht="12.75" customHeight="1">
      <c r="A20" s="50" t="s">
        <v>52</v>
      </c>
      <c r="B20" s="56" t="s">
        <v>77</v>
      </c>
      <c r="C20" s="52">
        <v>2001</v>
      </c>
      <c r="D20" s="52">
        <v>78.6</v>
      </c>
      <c r="E20" s="54">
        <f>D20*1</f>
        <v>78.6</v>
      </c>
      <c r="F20" s="50">
        <v>15</v>
      </c>
      <c r="G20" s="54">
        <f>D20*0.5</f>
        <v>39.3</v>
      </c>
      <c r="H20" s="50">
        <v>17</v>
      </c>
      <c r="I20" s="54">
        <f>D20*1.25</f>
        <v>98.25</v>
      </c>
      <c r="J20" s="50">
        <v>9</v>
      </c>
      <c r="K20" s="50">
        <f>J20+H20+F20</f>
        <v>41</v>
      </c>
      <c r="L20" s="55">
        <v>1</v>
      </c>
      <c r="M20" s="56" t="s">
        <v>73</v>
      </c>
      <c r="N20" s="18"/>
    </row>
    <row r="21" spans="1:13" ht="12.75" customHeight="1">
      <c r="A21" s="13"/>
      <c r="B21" s="5"/>
      <c r="C21" s="6"/>
      <c r="D21" s="6"/>
      <c r="E21" s="14"/>
      <c r="F21" s="4"/>
      <c r="G21" s="4"/>
      <c r="H21" s="4"/>
      <c r="I21" s="14"/>
      <c r="J21" s="4"/>
      <c r="K21" s="4"/>
      <c r="L21" s="4"/>
      <c r="M21" s="5"/>
    </row>
    <row r="22" spans="1:14" ht="12.75" customHeight="1">
      <c r="A22" s="65" t="s">
        <v>6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</row>
    <row r="23" spans="1:14" ht="12.75" customHeight="1">
      <c r="A23" s="60" t="s">
        <v>75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27"/>
    </row>
    <row r="24" spans="1:14" ht="12.75" customHeight="1">
      <c r="A24" s="43" t="s">
        <v>53</v>
      </c>
      <c r="B24" s="20" t="s">
        <v>8</v>
      </c>
      <c r="C24" s="21">
        <v>1986</v>
      </c>
      <c r="D24" s="21">
        <v>60.1</v>
      </c>
      <c r="E24" s="23">
        <f>D24*1.5</f>
        <v>90.15</v>
      </c>
      <c r="F24" s="24">
        <v>18</v>
      </c>
      <c r="G24" s="23">
        <f>D24*1</f>
        <v>60.1</v>
      </c>
      <c r="H24" s="24">
        <v>24</v>
      </c>
      <c r="I24" s="23">
        <f>D24*2</f>
        <v>120.2</v>
      </c>
      <c r="J24" s="24">
        <v>13</v>
      </c>
      <c r="K24" s="24">
        <f>J24+H24+F24</f>
        <v>55</v>
      </c>
      <c r="L24" s="33">
        <v>1</v>
      </c>
      <c r="M24" s="20" t="s">
        <v>46</v>
      </c>
      <c r="N24" s="24">
        <v>12</v>
      </c>
    </row>
    <row r="25" spans="1:14" ht="12.75" customHeight="1">
      <c r="A25" s="21" t="s">
        <v>54</v>
      </c>
      <c r="B25" s="20" t="s">
        <v>78</v>
      </c>
      <c r="C25" s="21">
        <v>1986</v>
      </c>
      <c r="D25" s="22">
        <v>63</v>
      </c>
      <c r="E25" s="23">
        <f>D25*1.5</f>
        <v>94.5</v>
      </c>
      <c r="F25" s="24">
        <v>15</v>
      </c>
      <c r="G25" s="23">
        <f>D25*1</f>
        <v>63</v>
      </c>
      <c r="H25" s="24">
        <v>12</v>
      </c>
      <c r="I25" s="23">
        <f>D25*2</f>
        <v>126</v>
      </c>
      <c r="J25" s="24">
        <v>22</v>
      </c>
      <c r="K25" s="24">
        <f>J25+H25+F25</f>
        <v>49</v>
      </c>
      <c r="L25" s="47">
        <v>2</v>
      </c>
      <c r="M25" s="44" t="s">
        <v>73</v>
      </c>
      <c r="N25" s="24">
        <v>9</v>
      </c>
    </row>
    <row r="26" spans="1:14" ht="12.75" customHeight="1">
      <c r="A26" s="60" t="s">
        <v>30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27"/>
    </row>
    <row r="27" spans="1:14" ht="12.75" customHeight="1">
      <c r="A27" s="21" t="s">
        <v>56</v>
      </c>
      <c r="B27" s="20" t="s">
        <v>91</v>
      </c>
      <c r="C27" s="21">
        <v>1997</v>
      </c>
      <c r="D27" s="21">
        <v>70.2</v>
      </c>
      <c r="E27" s="23">
        <f>D27*1.5</f>
        <v>105.30000000000001</v>
      </c>
      <c r="F27" s="24">
        <v>14</v>
      </c>
      <c r="G27" s="23">
        <f>D27*1</f>
        <v>70.2</v>
      </c>
      <c r="H27" s="24">
        <v>21</v>
      </c>
      <c r="I27" s="23">
        <f>D27*2</f>
        <v>140.4</v>
      </c>
      <c r="J27" s="24">
        <v>19</v>
      </c>
      <c r="K27" s="24">
        <f>J27+H27+F27</f>
        <v>54</v>
      </c>
      <c r="L27" s="33">
        <v>1</v>
      </c>
      <c r="M27" s="44" t="s">
        <v>73</v>
      </c>
      <c r="N27" s="24">
        <v>12</v>
      </c>
    </row>
    <row r="28" spans="1:14" ht="12.75" customHeight="1">
      <c r="A28" s="21" t="s">
        <v>55</v>
      </c>
      <c r="B28" s="20" t="s">
        <v>32</v>
      </c>
      <c r="C28" s="21">
        <v>2004</v>
      </c>
      <c r="D28" s="21">
        <v>66.4</v>
      </c>
      <c r="E28" s="23">
        <f>D28*1.5</f>
        <v>99.60000000000001</v>
      </c>
      <c r="F28" s="24">
        <v>13</v>
      </c>
      <c r="G28" s="23">
        <f>D28*1</f>
        <v>66.4</v>
      </c>
      <c r="H28" s="24">
        <v>13</v>
      </c>
      <c r="I28" s="23">
        <f>D28*2</f>
        <v>132.8</v>
      </c>
      <c r="J28" s="24">
        <v>6</v>
      </c>
      <c r="K28" s="24">
        <f>J28+H28+F28</f>
        <v>32</v>
      </c>
      <c r="L28" s="34">
        <v>2</v>
      </c>
      <c r="M28" s="20" t="s">
        <v>44</v>
      </c>
      <c r="N28" s="24">
        <v>9</v>
      </c>
    </row>
    <row r="29" spans="1:14" ht="12.75" customHeight="1">
      <c r="A29" s="43" t="s">
        <v>86</v>
      </c>
      <c r="B29" s="20" t="s">
        <v>79</v>
      </c>
      <c r="C29" s="21">
        <v>2004</v>
      </c>
      <c r="D29" s="21">
        <v>66.3</v>
      </c>
      <c r="E29" s="23">
        <f>D29*1.5</f>
        <v>99.44999999999999</v>
      </c>
      <c r="F29" s="24">
        <v>6</v>
      </c>
      <c r="G29" s="23">
        <f>D29*1</f>
        <v>66.3</v>
      </c>
      <c r="H29" s="24">
        <v>10</v>
      </c>
      <c r="I29" s="23">
        <f>D29*2</f>
        <v>132.6</v>
      </c>
      <c r="J29" s="24">
        <v>8</v>
      </c>
      <c r="K29" s="24">
        <f>J29+H29+F29</f>
        <v>24</v>
      </c>
      <c r="L29" s="35">
        <v>3</v>
      </c>
      <c r="M29" s="20" t="s">
        <v>46</v>
      </c>
      <c r="N29" s="24">
        <v>8</v>
      </c>
    </row>
    <row r="30" spans="1:14" ht="12.75" customHeight="1">
      <c r="A30" s="60" t="s">
        <v>31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27"/>
    </row>
    <row r="31" spans="1:14" ht="12.75" customHeight="1">
      <c r="A31" s="43" t="s">
        <v>94</v>
      </c>
      <c r="B31" s="44" t="s">
        <v>10</v>
      </c>
      <c r="C31" s="43">
        <v>1983</v>
      </c>
      <c r="D31" s="43">
        <v>82.9</v>
      </c>
      <c r="E31" s="45">
        <f>D31*1.5</f>
        <v>124.35000000000001</v>
      </c>
      <c r="F31" s="46">
        <v>26</v>
      </c>
      <c r="G31" s="45">
        <f>D31*1</f>
        <v>82.9</v>
      </c>
      <c r="H31" s="46">
        <v>25</v>
      </c>
      <c r="I31" s="45">
        <f>D31*2</f>
        <v>165.8</v>
      </c>
      <c r="J31" s="46">
        <v>14</v>
      </c>
      <c r="K31" s="46">
        <f>J31+H31+F31</f>
        <v>65</v>
      </c>
      <c r="L31" s="33">
        <v>1</v>
      </c>
      <c r="M31" s="44" t="s">
        <v>46</v>
      </c>
      <c r="N31" s="24">
        <v>12</v>
      </c>
    </row>
    <row r="32" spans="1:14" ht="12.75" customHeight="1">
      <c r="A32" s="43" t="s">
        <v>93</v>
      </c>
      <c r="B32" s="44" t="s">
        <v>41</v>
      </c>
      <c r="C32" s="43">
        <v>1985</v>
      </c>
      <c r="D32" s="43">
        <v>82.5</v>
      </c>
      <c r="E32" s="45">
        <f>D32*1.5</f>
        <v>123.75</v>
      </c>
      <c r="F32" s="46">
        <v>20</v>
      </c>
      <c r="G32" s="45">
        <f>D32*1</f>
        <v>82.5</v>
      </c>
      <c r="H32" s="46">
        <v>25</v>
      </c>
      <c r="I32" s="45">
        <f>D32*2</f>
        <v>165</v>
      </c>
      <c r="J32" s="46">
        <v>15</v>
      </c>
      <c r="K32" s="46">
        <f>J32+H32+F32</f>
        <v>60</v>
      </c>
      <c r="L32" s="47">
        <v>2</v>
      </c>
      <c r="M32" s="49" t="s">
        <v>76</v>
      </c>
      <c r="N32" s="24">
        <v>9</v>
      </c>
    </row>
    <row r="33" spans="1:14" ht="12.75" customHeight="1">
      <c r="A33" s="21" t="s">
        <v>57</v>
      </c>
      <c r="B33" s="20" t="s">
        <v>9</v>
      </c>
      <c r="C33" s="21">
        <v>1998</v>
      </c>
      <c r="D33" s="21">
        <v>76.7</v>
      </c>
      <c r="E33" s="23">
        <f>D33*1.5</f>
        <v>115.05000000000001</v>
      </c>
      <c r="F33" s="24">
        <v>25</v>
      </c>
      <c r="G33" s="23">
        <f>D33*1</f>
        <v>76.7</v>
      </c>
      <c r="H33" s="24">
        <v>13</v>
      </c>
      <c r="I33" s="23">
        <f>D33*2</f>
        <v>153.4</v>
      </c>
      <c r="J33" s="24">
        <v>14</v>
      </c>
      <c r="K33" s="24">
        <f>J33+H33+F33</f>
        <v>52</v>
      </c>
      <c r="L33" s="35">
        <v>3</v>
      </c>
      <c r="M33" s="44" t="s">
        <v>73</v>
      </c>
      <c r="N33" s="24">
        <v>8</v>
      </c>
    </row>
    <row r="34" spans="1:14" ht="12.75" customHeight="1">
      <c r="A34" s="43" t="s">
        <v>59</v>
      </c>
      <c r="B34" s="44" t="s">
        <v>34</v>
      </c>
      <c r="C34" s="43">
        <v>2002</v>
      </c>
      <c r="D34" s="43">
        <v>78.8</v>
      </c>
      <c r="E34" s="45">
        <f>D34*1.5</f>
        <v>118.19999999999999</v>
      </c>
      <c r="F34" s="46">
        <v>11</v>
      </c>
      <c r="G34" s="45">
        <f>D34*1</f>
        <v>78.8</v>
      </c>
      <c r="H34" s="46">
        <v>15</v>
      </c>
      <c r="I34" s="45">
        <f>D34*2</f>
        <v>157.6</v>
      </c>
      <c r="J34" s="46">
        <v>3</v>
      </c>
      <c r="K34" s="46">
        <f>J34+H34+F34</f>
        <v>29</v>
      </c>
      <c r="L34" s="48">
        <v>4</v>
      </c>
      <c r="M34" s="44" t="s">
        <v>44</v>
      </c>
      <c r="N34" s="24">
        <v>7</v>
      </c>
    </row>
    <row r="35" spans="1:14" ht="12.75" customHeight="1">
      <c r="A35" s="43" t="s">
        <v>58</v>
      </c>
      <c r="B35" s="44" t="s">
        <v>81</v>
      </c>
      <c r="C35" s="43">
        <v>1999</v>
      </c>
      <c r="D35" s="43">
        <v>80.4</v>
      </c>
      <c r="E35" s="45">
        <f>D35*1.5</f>
        <v>120.60000000000001</v>
      </c>
      <c r="F35" s="46">
        <v>6</v>
      </c>
      <c r="G35" s="45">
        <f>D35*1</f>
        <v>80.4</v>
      </c>
      <c r="H35" s="46">
        <v>17</v>
      </c>
      <c r="I35" s="45">
        <f>D35*2</f>
        <v>160.8</v>
      </c>
      <c r="J35" s="46">
        <v>5</v>
      </c>
      <c r="K35" s="46">
        <f>J35+H35+F35</f>
        <v>28</v>
      </c>
      <c r="L35" s="46">
        <v>5</v>
      </c>
      <c r="M35" s="44" t="s">
        <v>73</v>
      </c>
      <c r="N35" s="24">
        <v>6</v>
      </c>
    </row>
    <row r="36" spans="1:14" ht="12.75" customHeight="1">
      <c r="A36" s="43" t="s">
        <v>87</v>
      </c>
      <c r="B36" s="20" t="s">
        <v>33</v>
      </c>
      <c r="C36" s="21">
        <v>1961</v>
      </c>
      <c r="D36" s="21">
        <v>76.1</v>
      </c>
      <c r="E36" s="23">
        <f>D36*1.5</f>
        <v>114.14999999999999</v>
      </c>
      <c r="F36" s="24">
        <v>5</v>
      </c>
      <c r="G36" s="23">
        <f>D36*1</f>
        <v>76.1</v>
      </c>
      <c r="H36" s="24">
        <v>15</v>
      </c>
      <c r="I36" s="23">
        <f>D36*2</f>
        <v>152.2</v>
      </c>
      <c r="J36" s="24">
        <v>4</v>
      </c>
      <c r="K36" s="24">
        <f>J36+H36+F36</f>
        <v>24</v>
      </c>
      <c r="L36" s="24">
        <v>6</v>
      </c>
      <c r="M36" s="20" t="s">
        <v>44</v>
      </c>
      <c r="N36" s="24">
        <v>5</v>
      </c>
    </row>
    <row r="37" spans="1:14" ht="12.75" customHeight="1">
      <c r="A37" s="62" t="s">
        <v>29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27"/>
    </row>
    <row r="38" spans="1:17" ht="12.75" customHeight="1">
      <c r="A38" s="21" t="s">
        <v>62</v>
      </c>
      <c r="B38" s="20" t="s">
        <v>39</v>
      </c>
      <c r="C38" s="21">
        <v>1981</v>
      </c>
      <c r="D38" s="22">
        <v>90.4</v>
      </c>
      <c r="E38" s="23">
        <f>D38*1.5</f>
        <v>135.60000000000002</v>
      </c>
      <c r="F38" s="24">
        <v>27</v>
      </c>
      <c r="G38" s="23">
        <f>D38*1</f>
        <v>90.4</v>
      </c>
      <c r="H38" s="24">
        <v>14</v>
      </c>
      <c r="I38" s="23">
        <f>D38*2</f>
        <v>180.8</v>
      </c>
      <c r="J38" s="24">
        <v>8</v>
      </c>
      <c r="K38" s="24">
        <f>J38+H38+F38</f>
        <v>49</v>
      </c>
      <c r="L38" s="33">
        <v>1</v>
      </c>
      <c r="M38" s="20" t="s">
        <v>44</v>
      </c>
      <c r="N38" s="24">
        <v>12</v>
      </c>
      <c r="P38" s="2"/>
      <c r="Q38" s="2"/>
    </row>
    <row r="39" spans="1:14" ht="12.75" customHeight="1">
      <c r="A39" s="43" t="s">
        <v>60</v>
      </c>
      <c r="B39" s="20" t="s">
        <v>40</v>
      </c>
      <c r="C39" s="21">
        <v>1977</v>
      </c>
      <c r="D39" s="22">
        <v>91</v>
      </c>
      <c r="E39" s="23">
        <f>D39*1.5</f>
        <v>136.5</v>
      </c>
      <c r="F39" s="24">
        <v>9</v>
      </c>
      <c r="G39" s="23">
        <f>D39*1</f>
        <v>91</v>
      </c>
      <c r="H39" s="24">
        <v>20</v>
      </c>
      <c r="I39" s="23">
        <f>D39*2</f>
        <v>182</v>
      </c>
      <c r="J39" s="24">
        <v>7</v>
      </c>
      <c r="K39" s="24">
        <f>J39+H39+F39</f>
        <v>36</v>
      </c>
      <c r="L39" s="47">
        <v>2</v>
      </c>
      <c r="M39" s="20" t="s">
        <v>44</v>
      </c>
      <c r="N39" s="24">
        <v>9</v>
      </c>
    </row>
    <row r="40" spans="1:14" ht="12.75" customHeight="1">
      <c r="A40" s="43" t="s">
        <v>61</v>
      </c>
      <c r="B40" s="20" t="s">
        <v>80</v>
      </c>
      <c r="C40" s="21">
        <v>1973</v>
      </c>
      <c r="D40" s="22">
        <v>83.1</v>
      </c>
      <c r="E40" s="23">
        <f>D40*1.5</f>
        <v>124.64999999999999</v>
      </c>
      <c r="F40" s="24">
        <v>10</v>
      </c>
      <c r="G40" s="23">
        <f>D40*1</f>
        <v>83.1</v>
      </c>
      <c r="H40" s="24">
        <v>18</v>
      </c>
      <c r="I40" s="23">
        <f>D40*2</f>
        <v>166.2</v>
      </c>
      <c r="J40" s="24">
        <v>6</v>
      </c>
      <c r="K40" s="24">
        <f>J40+H40+F40</f>
        <v>34</v>
      </c>
      <c r="L40" s="35">
        <v>3</v>
      </c>
      <c r="M40" s="20" t="s">
        <v>44</v>
      </c>
      <c r="N40" s="24">
        <v>8</v>
      </c>
    </row>
    <row r="41" spans="1:14" ht="12.75" customHeight="1">
      <c r="A41" s="62" t="s">
        <v>66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25"/>
    </row>
    <row r="42" spans="1:14" ht="12.75" customHeight="1">
      <c r="A42" s="21" t="s">
        <v>63</v>
      </c>
      <c r="B42" s="19" t="s">
        <v>82</v>
      </c>
      <c r="C42" s="21">
        <v>1987</v>
      </c>
      <c r="D42" s="22">
        <v>95.5</v>
      </c>
      <c r="E42" s="23">
        <f>D42*1.5</f>
        <v>143.25</v>
      </c>
      <c r="F42" s="24">
        <v>8</v>
      </c>
      <c r="G42" s="23">
        <f>D42*1</f>
        <v>95.5</v>
      </c>
      <c r="H42" s="24">
        <v>17</v>
      </c>
      <c r="I42" s="23">
        <f>D42*2</f>
        <v>191</v>
      </c>
      <c r="J42" s="24">
        <v>7</v>
      </c>
      <c r="K42" s="24">
        <f>J42+H42+F42</f>
        <v>32</v>
      </c>
      <c r="L42" s="33">
        <v>1</v>
      </c>
      <c r="M42" s="20" t="s">
        <v>46</v>
      </c>
      <c r="N42" s="24">
        <v>12</v>
      </c>
    </row>
    <row r="43" spans="1:14" ht="12.75" customHeight="1">
      <c r="A43" s="60" t="s">
        <v>83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27"/>
    </row>
    <row r="44" spans="1:14" ht="12.75" customHeight="1">
      <c r="A44" s="21" t="s">
        <v>65</v>
      </c>
      <c r="B44" s="20" t="s">
        <v>11</v>
      </c>
      <c r="C44" s="21">
        <v>1983</v>
      </c>
      <c r="D44" s="22">
        <v>105.1</v>
      </c>
      <c r="E44" s="23">
        <f>D44*1.5</f>
        <v>157.64999999999998</v>
      </c>
      <c r="F44" s="24">
        <v>9</v>
      </c>
      <c r="G44" s="23">
        <f>D44*1</f>
        <v>105.1</v>
      </c>
      <c r="H44" s="24">
        <v>9</v>
      </c>
      <c r="I44" s="23">
        <f>D44*2</f>
        <v>210.2</v>
      </c>
      <c r="J44" s="24">
        <v>11</v>
      </c>
      <c r="K44" s="24">
        <f>J44+H44+F44</f>
        <v>29</v>
      </c>
      <c r="L44" s="33">
        <v>1</v>
      </c>
      <c r="M44" s="44" t="s">
        <v>73</v>
      </c>
      <c r="N44" s="88">
        <v>12</v>
      </c>
    </row>
    <row r="45" spans="1:14" ht="12.75" customHeight="1">
      <c r="A45" s="87" t="s">
        <v>64</v>
      </c>
      <c r="B45" s="20" t="s">
        <v>84</v>
      </c>
      <c r="C45" s="21">
        <v>1989</v>
      </c>
      <c r="D45" s="22">
        <v>105.3</v>
      </c>
      <c r="E45" s="23">
        <f>D45*1.5</f>
        <v>157.95</v>
      </c>
      <c r="F45" s="25">
        <v>2</v>
      </c>
      <c r="G45" s="23">
        <f>D45*1</f>
        <v>105.3</v>
      </c>
      <c r="H45" s="25">
        <v>22</v>
      </c>
      <c r="I45" s="23">
        <f>D45*2</f>
        <v>210.6</v>
      </c>
      <c r="J45" s="25">
        <v>4</v>
      </c>
      <c r="K45" s="24">
        <f>J45+H45+F45</f>
        <v>28</v>
      </c>
      <c r="L45" s="47">
        <v>2</v>
      </c>
      <c r="M45" s="20" t="s">
        <v>85</v>
      </c>
      <c r="N45" s="24">
        <v>9</v>
      </c>
    </row>
    <row r="46" spans="1:14" ht="12.75" customHeight="1">
      <c r="A46" s="67" t="s">
        <v>67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</row>
    <row r="47" spans="1:14" ht="12.75" customHeight="1">
      <c r="A47" s="26" t="s">
        <v>15</v>
      </c>
      <c r="B47" s="17" t="s">
        <v>3</v>
      </c>
      <c r="C47" s="17" t="s">
        <v>4</v>
      </c>
      <c r="D47" s="17" t="s">
        <v>13</v>
      </c>
      <c r="E47" s="17" t="s">
        <v>47</v>
      </c>
      <c r="F47" s="27" t="s">
        <v>48</v>
      </c>
      <c r="G47" s="17" t="s">
        <v>18</v>
      </c>
      <c r="H47" s="17" t="s">
        <v>24</v>
      </c>
      <c r="I47" s="17" t="s">
        <v>17</v>
      </c>
      <c r="J47" s="17" t="s">
        <v>16</v>
      </c>
      <c r="K47" s="17" t="s">
        <v>14</v>
      </c>
      <c r="L47" s="17" t="s">
        <v>23</v>
      </c>
      <c r="M47" s="17" t="s">
        <v>5</v>
      </c>
      <c r="N47" s="18"/>
    </row>
    <row r="48" spans="1:14" ht="12.75" customHeight="1">
      <c r="A48" s="50" t="s">
        <v>45</v>
      </c>
      <c r="B48" s="56" t="s">
        <v>10</v>
      </c>
      <c r="C48" s="52">
        <v>1983</v>
      </c>
      <c r="D48" s="52">
        <v>82.9</v>
      </c>
      <c r="E48" s="54">
        <f>D48*1.5</f>
        <v>124.35000000000001</v>
      </c>
      <c r="F48" s="50">
        <v>26</v>
      </c>
      <c r="G48" s="54">
        <f>D48*1</f>
        <v>82.9</v>
      </c>
      <c r="H48" s="50">
        <v>25</v>
      </c>
      <c r="I48" s="54">
        <f>D48*2</f>
        <v>165.8</v>
      </c>
      <c r="J48" s="50">
        <v>14</v>
      </c>
      <c r="K48" s="50">
        <f>J48+H48+F48</f>
        <v>65</v>
      </c>
      <c r="L48" s="50">
        <v>1</v>
      </c>
      <c r="M48" s="56" t="s">
        <v>46</v>
      </c>
      <c r="N48" s="18"/>
    </row>
    <row r="49" spans="1:14" ht="12.75" customHeight="1">
      <c r="A49" s="50" t="s">
        <v>51</v>
      </c>
      <c r="B49" s="56" t="s">
        <v>41</v>
      </c>
      <c r="C49" s="52">
        <v>1985</v>
      </c>
      <c r="D49" s="52">
        <v>82.5</v>
      </c>
      <c r="E49" s="54">
        <f>D49*1.5</f>
        <v>123.75</v>
      </c>
      <c r="F49" s="50">
        <v>20</v>
      </c>
      <c r="G49" s="54">
        <f>D49*1</f>
        <v>82.5</v>
      </c>
      <c r="H49" s="50">
        <v>25</v>
      </c>
      <c r="I49" s="54">
        <f>D49*2</f>
        <v>165</v>
      </c>
      <c r="J49" s="50">
        <v>15</v>
      </c>
      <c r="K49" s="50">
        <f>J49+H49+F49</f>
        <v>60</v>
      </c>
      <c r="L49" s="57">
        <v>2</v>
      </c>
      <c r="M49" s="58" t="s">
        <v>76</v>
      </c>
      <c r="N49" s="18"/>
    </row>
    <row r="50" spans="1:14" ht="12.75" customHeight="1">
      <c r="A50" s="50" t="s">
        <v>52</v>
      </c>
      <c r="B50" s="56" t="s">
        <v>8</v>
      </c>
      <c r="C50" s="52">
        <v>1986</v>
      </c>
      <c r="D50" s="52">
        <v>60.1</v>
      </c>
      <c r="E50" s="54">
        <f>D50*1.5</f>
        <v>90.15</v>
      </c>
      <c r="F50" s="50">
        <v>18</v>
      </c>
      <c r="G50" s="54">
        <f>D50*1</f>
        <v>60.1</v>
      </c>
      <c r="H50" s="50">
        <v>24</v>
      </c>
      <c r="I50" s="54">
        <f>D50*2</f>
        <v>120.2</v>
      </c>
      <c r="J50" s="50">
        <v>13</v>
      </c>
      <c r="K50" s="50">
        <f>J50+H50+F50</f>
        <v>55</v>
      </c>
      <c r="L50" s="55">
        <v>1</v>
      </c>
      <c r="M50" s="56" t="s">
        <v>46</v>
      </c>
      <c r="N50" s="18"/>
    </row>
    <row r="51" ht="12.75" customHeight="1"/>
    <row r="52" spans="1:14" ht="14.25">
      <c r="A52" s="67" t="s">
        <v>69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</row>
    <row r="53" spans="1:14" ht="15">
      <c r="A53" s="26" t="s">
        <v>15</v>
      </c>
      <c r="B53" s="17" t="s">
        <v>3</v>
      </c>
      <c r="C53" s="17" t="s">
        <v>4</v>
      </c>
      <c r="D53" s="17" t="s">
        <v>13</v>
      </c>
      <c r="E53" s="17" t="s">
        <v>47</v>
      </c>
      <c r="F53" s="27" t="s">
        <v>48</v>
      </c>
      <c r="G53" s="17" t="s">
        <v>18</v>
      </c>
      <c r="H53" s="17" t="s">
        <v>24</v>
      </c>
      <c r="I53" s="17" t="s">
        <v>17</v>
      </c>
      <c r="J53" s="17" t="s">
        <v>16</v>
      </c>
      <c r="K53" s="17" t="s">
        <v>14</v>
      </c>
      <c r="L53" s="17" t="s">
        <v>23</v>
      </c>
      <c r="M53" s="17" t="s">
        <v>5</v>
      </c>
      <c r="N53" s="18"/>
    </row>
    <row r="54" spans="1:14" ht="15">
      <c r="A54" s="50" t="s">
        <v>45</v>
      </c>
      <c r="B54" s="56" t="s">
        <v>32</v>
      </c>
      <c r="C54" s="52">
        <v>2004</v>
      </c>
      <c r="D54" s="52">
        <v>66.4</v>
      </c>
      <c r="E54" s="54">
        <f>D54*1.5</f>
        <v>99.60000000000001</v>
      </c>
      <c r="F54" s="50">
        <v>13</v>
      </c>
      <c r="G54" s="54">
        <f>D54*1</f>
        <v>66.4</v>
      </c>
      <c r="H54" s="50">
        <v>13</v>
      </c>
      <c r="I54" s="54">
        <f>D54*2</f>
        <v>132.8</v>
      </c>
      <c r="J54" s="50">
        <v>6</v>
      </c>
      <c r="K54" s="50">
        <f>J54+H54+F54</f>
        <v>32</v>
      </c>
      <c r="L54" s="57">
        <v>2</v>
      </c>
      <c r="M54" s="56" t="s">
        <v>44</v>
      </c>
      <c r="N54" s="18"/>
    </row>
    <row r="55" spans="1:14" ht="15">
      <c r="A55" s="50" t="s">
        <v>51</v>
      </c>
      <c r="B55" s="56" t="s">
        <v>34</v>
      </c>
      <c r="C55" s="52">
        <v>2002</v>
      </c>
      <c r="D55" s="52">
        <v>78.8</v>
      </c>
      <c r="E55" s="54">
        <f>D55*1.5</f>
        <v>118.19999999999999</v>
      </c>
      <c r="F55" s="50">
        <v>11</v>
      </c>
      <c r="G55" s="54">
        <f>D55*1</f>
        <v>78.8</v>
      </c>
      <c r="H55" s="50">
        <v>15</v>
      </c>
      <c r="I55" s="54">
        <f>D55*2</f>
        <v>157.6</v>
      </c>
      <c r="J55" s="50">
        <v>3</v>
      </c>
      <c r="K55" s="50">
        <f>J55+H55+F55</f>
        <v>29</v>
      </c>
      <c r="L55" s="55">
        <v>4</v>
      </c>
      <c r="M55" s="56" t="s">
        <v>44</v>
      </c>
      <c r="N55" s="18"/>
    </row>
    <row r="56" spans="1:14" ht="15">
      <c r="A56" s="50" t="s">
        <v>52</v>
      </c>
      <c r="B56" s="56" t="s">
        <v>79</v>
      </c>
      <c r="C56" s="52">
        <v>2004</v>
      </c>
      <c r="D56" s="52">
        <v>66.3</v>
      </c>
      <c r="E56" s="54">
        <f>D56*1.5</f>
        <v>99.44999999999999</v>
      </c>
      <c r="F56" s="50">
        <v>6</v>
      </c>
      <c r="G56" s="54">
        <f>D56*1</f>
        <v>66.3</v>
      </c>
      <c r="H56" s="50">
        <v>10</v>
      </c>
      <c r="I56" s="54">
        <f>D56*2</f>
        <v>132.6</v>
      </c>
      <c r="J56" s="50">
        <v>8</v>
      </c>
      <c r="K56" s="50">
        <f>J56+H56+F56</f>
        <v>24</v>
      </c>
      <c r="L56" s="59">
        <v>3</v>
      </c>
      <c r="M56" s="56" t="s">
        <v>46</v>
      </c>
      <c r="N56" s="18"/>
    </row>
    <row r="58" spans="1:14" ht="14.25">
      <c r="A58" s="67" t="s">
        <v>70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</row>
    <row r="59" spans="1:14" ht="15">
      <c r="A59" s="26" t="s">
        <v>15</v>
      </c>
      <c r="B59" s="17" t="s">
        <v>3</v>
      </c>
      <c r="C59" s="17" t="s">
        <v>4</v>
      </c>
      <c r="D59" s="17" t="s">
        <v>13</v>
      </c>
      <c r="E59" s="17" t="s">
        <v>47</v>
      </c>
      <c r="F59" s="27" t="s">
        <v>48</v>
      </c>
      <c r="G59" s="17" t="s">
        <v>18</v>
      </c>
      <c r="H59" s="17" t="s">
        <v>24</v>
      </c>
      <c r="I59" s="17" t="s">
        <v>17</v>
      </c>
      <c r="J59" s="17" t="s">
        <v>16</v>
      </c>
      <c r="K59" s="17" t="s">
        <v>14</v>
      </c>
      <c r="L59" s="17" t="s">
        <v>23</v>
      </c>
      <c r="M59" s="17" t="s">
        <v>5</v>
      </c>
      <c r="N59" s="18"/>
    </row>
    <row r="60" spans="1:14" ht="15">
      <c r="A60" s="50" t="s">
        <v>45</v>
      </c>
      <c r="B60" s="56" t="s">
        <v>9</v>
      </c>
      <c r="C60" s="52">
        <v>1998</v>
      </c>
      <c r="D60" s="52">
        <v>76.7</v>
      </c>
      <c r="E60" s="54">
        <f>D60*1.5</f>
        <v>115.05000000000001</v>
      </c>
      <c r="F60" s="50">
        <v>25</v>
      </c>
      <c r="G60" s="54">
        <f>D60*1</f>
        <v>76.7</v>
      </c>
      <c r="H60" s="50">
        <v>13</v>
      </c>
      <c r="I60" s="54">
        <f>D60*2</f>
        <v>153.4</v>
      </c>
      <c r="J60" s="50">
        <v>14</v>
      </c>
      <c r="K60" s="50">
        <f>J60+H60+F60</f>
        <v>52</v>
      </c>
      <c r="L60" s="59">
        <v>3</v>
      </c>
      <c r="M60" s="56" t="s">
        <v>73</v>
      </c>
      <c r="N60" s="18"/>
    </row>
    <row r="61" spans="1:14" ht="15">
      <c r="A61" s="50" t="s">
        <v>51</v>
      </c>
      <c r="B61" s="56" t="s">
        <v>81</v>
      </c>
      <c r="C61" s="52">
        <v>1999</v>
      </c>
      <c r="D61" s="52">
        <v>80.4</v>
      </c>
      <c r="E61" s="54">
        <f>D61*1.5</f>
        <v>120.60000000000001</v>
      </c>
      <c r="F61" s="50">
        <v>6</v>
      </c>
      <c r="G61" s="54">
        <f>D61*1</f>
        <v>80.4</v>
      </c>
      <c r="H61" s="50">
        <v>17</v>
      </c>
      <c r="I61" s="54">
        <f>D61*2</f>
        <v>160.8</v>
      </c>
      <c r="J61" s="50">
        <v>5</v>
      </c>
      <c r="K61" s="50">
        <f>J61+H61+F61</f>
        <v>28</v>
      </c>
      <c r="L61" s="50">
        <v>5</v>
      </c>
      <c r="M61" s="56" t="s">
        <v>73</v>
      </c>
      <c r="N61" s="18"/>
    </row>
    <row r="63" spans="1:14" ht="14.25">
      <c r="A63" s="67" t="s">
        <v>71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</row>
    <row r="64" spans="1:14" ht="15">
      <c r="A64" s="26" t="s">
        <v>15</v>
      </c>
      <c r="B64" s="17" t="s">
        <v>3</v>
      </c>
      <c r="C64" s="17" t="s">
        <v>4</v>
      </c>
      <c r="D64" s="17" t="s">
        <v>13</v>
      </c>
      <c r="E64" s="17" t="s">
        <v>47</v>
      </c>
      <c r="F64" s="27" t="s">
        <v>48</v>
      </c>
      <c r="G64" s="17" t="s">
        <v>18</v>
      </c>
      <c r="H64" s="17" t="s">
        <v>24</v>
      </c>
      <c r="I64" s="17" t="s">
        <v>17</v>
      </c>
      <c r="J64" s="17" t="s">
        <v>16</v>
      </c>
      <c r="K64" s="17" t="s">
        <v>14</v>
      </c>
      <c r="L64" s="17" t="s">
        <v>23</v>
      </c>
      <c r="M64" s="17" t="s">
        <v>5</v>
      </c>
      <c r="N64" s="18"/>
    </row>
    <row r="65" spans="1:14" ht="15">
      <c r="A65" s="50" t="s">
        <v>45</v>
      </c>
      <c r="B65" s="56" t="s">
        <v>40</v>
      </c>
      <c r="C65" s="52">
        <v>1977</v>
      </c>
      <c r="D65" s="53">
        <v>91</v>
      </c>
      <c r="E65" s="54">
        <f>D65*1.5</f>
        <v>136.5</v>
      </c>
      <c r="F65" s="50">
        <v>9</v>
      </c>
      <c r="G65" s="54">
        <f>D65*1</f>
        <v>91</v>
      </c>
      <c r="H65" s="50">
        <v>20</v>
      </c>
      <c r="I65" s="54">
        <f>D65*2</f>
        <v>182</v>
      </c>
      <c r="J65" s="50">
        <v>7</v>
      </c>
      <c r="K65" s="50">
        <f>J65+H65+F65</f>
        <v>36</v>
      </c>
      <c r="L65" s="57">
        <v>2</v>
      </c>
      <c r="M65" s="56" t="s">
        <v>44</v>
      </c>
      <c r="N65" s="18"/>
    </row>
    <row r="66" spans="1:14" ht="15">
      <c r="A66" s="50" t="s">
        <v>51</v>
      </c>
      <c r="B66" s="56" t="s">
        <v>80</v>
      </c>
      <c r="C66" s="52">
        <v>1973</v>
      </c>
      <c r="D66" s="53">
        <v>83.1</v>
      </c>
      <c r="E66" s="54">
        <f>D66*1.5</f>
        <v>124.64999999999999</v>
      </c>
      <c r="F66" s="50">
        <v>10</v>
      </c>
      <c r="G66" s="54">
        <f>D66*1</f>
        <v>83.1</v>
      </c>
      <c r="H66" s="50">
        <v>18</v>
      </c>
      <c r="I66" s="54">
        <f>D66*2</f>
        <v>166.2</v>
      </c>
      <c r="J66" s="50">
        <v>6</v>
      </c>
      <c r="K66" s="50">
        <f>J66+H66+F66</f>
        <v>34</v>
      </c>
      <c r="L66" s="59">
        <v>3</v>
      </c>
      <c r="M66" s="56" t="s">
        <v>44</v>
      </c>
      <c r="N66" s="18"/>
    </row>
    <row r="67" spans="1:14" ht="15">
      <c r="A67" s="25"/>
      <c r="B67" s="36"/>
      <c r="C67" s="25"/>
      <c r="D67" s="25"/>
      <c r="E67" s="37"/>
      <c r="F67" s="25"/>
      <c r="G67" s="25"/>
      <c r="H67" s="25"/>
      <c r="I67" s="37"/>
      <c r="J67" s="25"/>
      <c r="K67" s="25"/>
      <c r="L67" s="25"/>
      <c r="M67" s="38"/>
      <c r="N67" s="18"/>
    </row>
    <row r="68" spans="1:14" ht="14.25">
      <c r="A68" s="67" t="s">
        <v>72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</row>
    <row r="69" spans="1:14" ht="15">
      <c r="A69" s="26" t="s">
        <v>15</v>
      </c>
      <c r="B69" s="17" t="s">
        <v>3</v>
      </c>
      <c r="C69" s="17" t="s">
        <v>4</v>
      </c>
      <c r="D69" s="17" t="s">
        <v>13</v>
      </c>
      <c r="E69" s="17" t="s">
        <v>47</v>
      </c>
      <c r="F69" s="27" t="s">
        <v>48</v>
      </c>
      <c r="G69" s="17" t="s">
        <v>18</v>
      </c>
      <c r="H69" s="17" t="s">
        <v>24</v>
      </c>
      <c r="I69" s="17" t="s">
        <v>17</v>
      </c>
      <c r="J69" s="17" t="s">
        <v>16</v>
      </c>
      <c r="K69" s="17" t="s">
        <v>14</v>
      </c>
      <c r="L69" s="17" t="s">
        <v>23</v>
      </c>
      <c r="M69" s="17" t="s">
        <v>5</v>
      </c>
      <c r="N69" s="18"/>
    </row>
    <row r="70" spans="1:14" ht="15">
      <c r="A70" s="50" t="s">
        <v>45</v>
      </c>
      <c r="B70" s="56" t="s">
        <v>33</v>
      </c>
      <c r="C70" s="52">
        <v>1961</v>
      </c>
      <c r="D70" s="52">
        <v>76.1</v>
      </c>
      <c r="E70" s="54">
        <f>D70*1.5</f>
        <v>114.14999999999999</v>
      </c>
      <c r="F70" s="50">
        <v>5</v>
      </c>
      <c r="G70" s="54">
        <f>D70*1</f>
        <v>76.1</v>
      </c>
      <c r="H70" s="50">
        <v>15</v>
      </c>
      <c r="I70" s="54">
        <f>D70*2</f>
        <v>152.2</v>
      </c>
      <c r="J70" s="50">
        <v>4</v>
      </c>
      <c r="K70" s="50">
        <f>J70+H70+F70</f>
        <v>24</v>
      </c>
      <c r="L70" s="50">
        <v>6</v>
      </c>
      <c r="M70" s="56" t="s">
        <v>44</v>
      </c>
      <c r="N70" s="18"/>
    </row>
    <row r="80" spans="1:10" ht="14.25">
      <c r="A80" s="26"/>
      <c r="B80" s="42"/>
      <c r="C80" s="41"/>
      <c r="D80" s="41"/>
      <c r="E80" s="69"/>
      <c r="F80" s="69"/>
      <c r="G80" s="11"/>
      <c r="H80" s="3"/>
      <c r="I80" s="3"/>
      <c r="J80" s="3"/>
    </row>
    <row r="81" spans="1:10" ht="12.75">
      <c r="A81" s="3"/>
      <c r="B81" s="9"/>
      <c r="C81" s="8"/>
      <c r="D81" s="8"/>
      <c r="G81" s="12"/>
      <c r="H81" s="3"/>
      <c r="I81" s="3"/>
      <c r="J81" s="3"/>
    </row>
    <row r="82" spans="1:10" ht="12.75">
      <c r="A82" s="3"/>
      <c r="B82" s="5"/>
      <c r="C82" s="8"/>
      <c r="D82" s="8"/>
      <c r="E82" s="70"/>
      <c r="F82" s="70"/>
      <c r="G82" s="12"/>
      <c r="H82" s="3"/>
      <c r="I82" s="3"/>
      <c r="J82" s="3"/>
    </row>
    <row r="83" spans="1:10" ht="12.75">
      <c r="A83" s="3"/>
      <c r="B83" s="9"/>
      <c r="C83" s="8"/>
      <c r="D83" s="8"/>
      <c r="E83" s="70"/>
      <c r="F83" s="70"/>
      <c r="G83" s="5"/>
      <c r="H83" s="10"/>
      <c r="I83" s="10"/>
      <c r="J83" s="10"/>
    </row>
  </sheetData>
  <sheetProtection/>
  <mergeCells count="24">
    <mergeCell ref="E82:F82"/>
    <mergeCell ref="E83:F83"/>
    <mergeCell ref="A41:M41"/>
    <mergeCell ref="A43:M43"/>
    <mergeCell ref="A46:N46"/>
    <mergeCell ref="E80:F80"/>
    <mergeCell ref="A52:N52"/>
    <mergeCell ref="A58:N58"/>
    <mergeCell ref="A63:N63"/>
    <mergeCell ref="A68:N68"/>
    <mergeCell ref="P7:Q7"/>
    <mergeCell ref="A9:M9"/>
    <mergeCell ref="A11:M11"/>
    <mergeCell ref="A13:M13"/>
    <mergeCell ref="A16:N16"/>
    <mergeCell ref="A22:N22"/>
    <mergeCell ref="A23:M23"/>
    <mergeCell ref="A37:M37"/>
    <mergeCell ref="A26:M26"/>
    <mergeCell ref="A30:M30"/>
    <mergeCell ref="A1:M1"/>
    <mergeCell ref="A2:M2"/>
    <mergeCell ref="A3:M3"/>
    <mergeCell ref="A7:N7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5.7109375" style="74" bestFit="1" customWidth="1"/>
    <col min="2" max="2" width="24.421875" style="74" bestFit="1" customWidth="1"/>
    <col min="3" max="3" width="7.140625" style="74" bestFit="1" customWidth="1"/>
    <col min="4" max="4" width="15.00390625" style="74" bestFit="1" customWidth="1"/>
    <col min="5" max="5" width="9.7109375" style="74" bestFit="1" customWidth="1"/>
    <col min="6" max="6" width="9.140625" style="74" customWidth="1"/>
    <col min="7" max="7" width="15.140625" style="74" bestFit="1" customWidth="1"/>
    <col min="8" max="16384" width="9.140625" style="74" customWidth="1"/>
  </cols>
  <sheetData>
    <row r="1" spans="1:7" ht="15">
      <c r="A1" s="71" t="s">
        <v>98</v>
      </c>
      <c r="B1" s="72"/>
      <c r="C1" s="72"/>
      <c r="D1" s="72"/>
      <c r="E1" s="72"/>
      <c r="F1" s="73"/>
      <c r="G1" s="73"/>
    </row>
    <row r="2" spans="1:7" ht="14.25">
      <c r="A2" s="75" t="s">
        <v>15</v>
      </c>
      <c r="B2" s="75" t="s">
        <v>5</v>
      </c>
      <c r="C2" s="39" t="s">
        <v>22</v>
      </c>
      <c r="D2" s="40" t="s">
        <v>26</v>
      </c>
      <c r="E2" s="75" t="s">
        <v>99</v>
      </c>
      <c r="F2" s="73"/>
      <c r="G2" s="76" t="s">
        <v>102</v>
      </c>
    </row>
    <row r="3" spans="1:8" ht="15">
      <c r="A3" s="77" t="s">
        <v>45</v>
      </c>
      <c r="B3" s="78" t="s">
        <v>100</v>
      </c>
      <c r="C3" s="84">
        <v>74</v>
      </c>
      <c r="D3" s="84">
        <v>397</v>
      </c>
      <c r="E3" s="79">
        <v>12</v>
      </c>
      <c r="F3" s="73"/>
      <c r="G3" s="85" t="s">
        <v>96</v>
      </c>
      <c r="H3" s="85"/>
    </row>
    <row r="4" spans="1:8" ht="15">
      <c r="A4" s="81" t="s">
        <v>51</v>
      </c>
      <c r="B4" s="78" t="s">
        <v>7</v>
      </c>
      <c r="C4" s="84">
        <v>59</v>
      </c>
      <c r="D4" s="84">
        <v>253</v>
      </c>
      <c r="E4" s="79">
        <v>9</v>
      </c>
      <c r="F4" s="73"/>
      <c r="G4" s="85" t="s">
        <v>95</v>
      </c>
      <c r="H4" s="85"/>
    </row>
    <row r="5" spans="1:8" ht="15">
      <c r="A5" s="82" t="s">
        <v>52</v>
      </c>
      <c r="B5" s="78" t="s">
        <v>46</v>
      </c>
      <c r="C5" s="84">
        <v>44</v>
      </c>
      <c r="D5" s="84">
        <v>176</v>
      </c>
      <c r="E5" s="79">
        <v>8</v>
      </c>
      <c r="F5" s="73"/>
      <c r="G5" s="85" t="s">
        <v>97</v>
      </c>
      <c r="H5" s="85"/>
    </row>
    <row r="6" spans="1:8" ht="15">
      <c r="A6" s="83" t="s">
        <v>53</v>
      </c>
      <c r="B6" s="86" t="s">
        <v>103</v>
      </c>
      <c r="C6" s="84">
        <v>9</v>
      </c>
      <c r="D6" s="84">
        <v>60</v>
      </c>
      <c r="E6" s="79">
        <v>7</v>
      </c>
      <c r="F6" s="73"/>
      <c r="G6" s="85">
        <v>9</v>
      </c>
      <c r="H6" s="85"/>
    </row>
    <row r="7" spans="1:8" ht="15">
      <c r="A7" s="79" t="s">
        <v>54</v>
      </c>
      <c r="B7" s="86" t="s">
        <v>101</v>
      </c>
      <c r="C7" s="84">
        <v>9</v>
      </c>
      <c r="D7" s="84">
        <v>28</v>
      </c>
      <c r="E7" s="79">
        <v>6</v>
      </c>
      <c r="F7" s="73"/>
      <c r="G7" s="85">
        <v>9</v>
      </c>
      <c r="H7" s="85"/>
    </row>
    <row r="8" spans="1:7" ht="12.75">
      <c r="A8" s="79"/>
      <c r="B8" s="78"/>
      <c r="C8" s="79"/>
      <c r="D8" s="79"/>
      <c r="E8" s="79"/>
      <c r="F8" s="73"/>
      <c r="G8" s="80"/>
    </row>
  </sheetData>
  <sheetProtection/>
  <mergeCells count="6">
    <mergeCell ref="G4:H4"/>
    <mergeCell ref="G5:H5"/>
    <mergeCell ref="G6:H6"/>
    <mergeCell ref="G7:H7"/>
    <mergeCell ref="A1:E1"/>
    <mergeCell ref="G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LPF Sacensibu Vadiba</dc:creator>
  <cp:keywords/>
  <dc:description/>
  <cp:lastModifiedBy>Windows User</cp:lastModifiedBy>
  <cp:lastPrinted>2019-05-18T07:48:16Z</cp:lastPrinted>
  <dcterms:created xsi:type="dcterms:W3CDTF">2018-05-04T17:50:34Z</dcterms:created>
  <dcterms:modified xsi:type="dcterms:W3CDTF">2020-10-19T11:00:16Z</dcterms:modified>
  <cp:category/>
  <cp:version/>
  <cp:contentType/>
  <cp:contentStatus/>
</cp:coreProperties>
</file>