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3\Atskaites jun23\"/>
    </mc:Choice>
  </mc:AlternateContent>
  <bookViews>
    <workbookView xWindow="-120" yWindow="-120" windowWidth="29040" windowHeight="15720" tabRatio="601" activeTab="2"/>
  </bookViews>
  <sheets>
    <sheet name="Tāme" sheetId="2" r:id="rId1"/>
    <sheet name="Finansēšanas plāns" sheetId="14" r:id="rId2"/>
    <sheet name="Atskaite" sheetId="1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5" l="1"/>
  <c r="E60" i="15"/>
  <c r="E73" i="15"/>
  <c r="F60" i="15" l="1"/>
  <c r="D60" i="15"/>
  <c r="C60" i="15"/>
  <c r="B71" i="15"/>
  <c r="C71" i="15"/>
  <c r="G71" i="15" s="1"/>
  <c r="F71" i="15"/>
  <c r="B72" i="15"/>
  <c r="C72" i="15"/>
  <c r="F72" i="15"/>
  <c r="G72" i="15" s="1"/>
  <c r="G12" i="2" l="1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F12" i="2"/>
  <c r="W24" i="2"/>
  <c r="W23" i="2"/>
  <c r="W12" i="2" l="1"/>
  <c r="A57" i="15" l="1"/>
  <c r="A51" i="15"/>
  <c r="F85" i="15"/>
  <c r="F83" i="15"/>
  <c r="F82" i="15"/>
  <c r="F81" i="15"/>
  <c r="F80" i="15"/>
  <c r="F79" i="15"/>
  <c r="F78" i="15"/>
  <c r="F77" i="15"/>
  <c r="F76" i="15"/>
  <c r="F75" i="15"/>
  <c r="F74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A2" i="14"/>
  <c r="B85" i="15"/>
  <c r="B75" i="15"/>
  <c r="B76" i="15"/>
  <c r="B77" i="15"/>
  <c r="B78" i="15"/>
  <c r="B79" i="15"/>
  <c r="B80" i="15"/>
  <c r="B81" i="15"/>
  <c r="B82" i="15"/>
  <c r="B83" i="15"/>
  <c r="B74" i="15"/>
  <c r="B62" i="15"/>
  <c r="B63" i="15"/>
  <c r="B64" i="15"/>
  <c r="B65" i="15"/>
  <c r="B66" i="15"/>
  <c r="B67" i="15"/>
  <c r="B68" i="15"/>
  <c r="B69" i="15"/>
  <c r="B70" i="15"/>
  <c r="B61" i="15"/>
  <c r="D84" i="15"/>
  <c r="E84" i="15"/>
  <c r="E86" i="15" s="1"/>
  <c r="D73" i="15"/>
  <c r="D38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F36" i="2"/>
  <c r="E31" i="15"/>
  <c r="D31" i="15"/>
  <c r="D32" i="15" s="1"/>
  <c r="E12" i="15" s="1"/>
  <c r="C31" i="15"/>
  <c r="D17" i="14"/>
  <c r="D86" i="15" l="1"/>
  <c r="W36" i="2"/>
  <c r="F84" i="15"/>
  <c r="F73" i="15"/>
  <c r="E32" i="15"/>
  <c r="E14" i="14"/>
  <c r="E15" i="14"/>
  <c r="E13" i="14"/>
  <c r="E16" i="14"/>
  <c r="F86" i="15" l="1"/>
  <c r="E17" i="14"/>
  <c r="G25" i="2" l="1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V38" i="2" s="1"/>
  <c r="F25" i="2"/>
  <c r="W22" i="2"/>
  <c r="C70" i="15" s="1"/>
  <c r="G70" i="15" s="1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N38" i="2" l="1"/>
  <c r="T38" i="2"/>
  <c r="L38" i="2"/>
  <c r="S38" i="2"/>
  <c r="K38" i="2"/>
  <c r="U38" i="2"/>
  <c r="R38" i="2"/>
  <c r="J38" i="2"/>
  <c r="Q38" i="2"/>
  <c r="I38" i="2"/>
  <c r="P38" i="2"/>
  <c r="H38" i="2"/>
  <c r="M38" i="2"/>
  <c r="F38" i="2"/>
  <c r="O38" i="2"/>
  <c r="G38" i="2"/>
  <c r="G60" i="15"/>
  <c r="W26" i="2" l="1"/>
  <c r="C74" i="15" s="1"/>
  <c r="G74" i="15" s="1"/>
  <c r="W27" i="2"/>
  <c r="C75" i="15" s="1"/>
  <c r="G75" i="15" s="1"/>
  <c r="W28" i="2"/>
  <c r="C76" i="15" s="1"/>
  <c r="G76" i="15" s="1"/>
  <c r="W29" i="2"/>
  <c r="C77" i="15" s="1"/>
  <c r="G77" i="15" s="1"/>
  <c r="W30" i="2"/>
  <c r="C78" i="15" s="1"/>
  <c r="G78" i="15" s="1"/>
  <c r="W31" i="2"/>
  <c r="C79" i="15" s="1"/>
  <c r="G79" i="15" s="1"/>
  <c r="W32" i="2"/>
  <c r="C80" i="15" s="1"/>
  <c r="G80" i="15" s="1"/>
  <c r="W33" i="2"/>
  <c r="C81" i="15" s="1"/>
  <c r="G81" i="15" s="1"/>
  <c r="W34" i="2"/>
  <c r="C82" i="15" s="1"/>
  <c r="G82" i="15" s="1"/>
  <c r="W35" i="2"/>
  <c r="C83" i="15" s="1"/>
  <c r="G83" i="15" s="1"/>
  <c r="W37" i="2"/>
  <c r="C85" i="15" s="1"/>
  <c r="C84" i="15" l="1"/>
  <c r="G85" i="15"/>
  <c r="C73" i="15"/>
  <c r="W25" i="2"/>
  <c r="W38" i="2" s="1"/>
  <c r="G84" i="15" l="1"/>
  <c r="C86" i="15"/>
  <c r="G86" i="15" s="1"/>
</calcChain>
</file>

<file path=xl/sharedStrings.xml><?xml version="1.0" encoding="utf-8"?>
<sst xmlns="http://schemas.openxmlformats.org/spreadsheetml/2006/main" count="166" uniqueCount="125">
  <si>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</si>
  <si>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</si>
  <si>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</si>
  <si>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</si>
  <si>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</si>
  <si>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</si>
  <si>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</si>
  <si>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</si>
  <si>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</si>
  <si>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</si>
  <si>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</si>
  <si>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</si>
  <si>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</si>
  <si>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</si>
  <si>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</si>
  <si>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</si>
  <si>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</si>
  <si>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</si>
  <si>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</si>
  <si>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</si>
  <si>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</si>
  <si>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</si>
  <si>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</si>
  <si>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</si>
  <si>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</si>
  <si>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</si>
  <si>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</si>
  <si>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</si>
  <si>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</si>
  <si>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</si>
  <si>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</si>
  <si>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</si>
  <si>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</si>
  <si>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</si>
  <si>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</si>
  <si>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</si>
  <si>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</si>
  <si>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</si>
  <si>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</si>
  <si>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</si>
  <si>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</si>
  <si>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</si>
  <si>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</si>
  <si>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</si>
  <si>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</si>
  <si>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</si>
  <si>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</si>
  <si>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</si>
  <si>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</si>
  <si>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</si>
  <si>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</si>
  <si>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</si>
  <si>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</si>
  <si>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</si>
  <si>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</si>
  <si>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</si>
  <si>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</si>
  <si>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</si>
  <si>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</si>
  <si>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</si>
  <si>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</si>
  <si>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</si>
  <si>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</si>
  <si>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</si>
  <si>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</si>
  <si>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</si>
  <si>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</si>
  <si>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</si>
  <si>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</si>
  <si>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</si>
  <si>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</si>
  <si>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</si>
  <si>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</si>
  <si>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</si>
  <si>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</si>
  <si>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</si>
  <si>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</si>
  <si>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</si>
  <si>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</si>
  <si>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Atskaites ceturksnī saņemtie/izlie- totie līdzekļi</t>
  </si>
  <si>
    <t xml:space="preserve">2. Pirmdokumentu kopijas </t>
  </si>
  <si>
    <t>Atskaites ceturksnī saņemtie/izlietotie līdzekļi</t>
  </si>
  <si>
    <t>Sadarbības līgums Nr. 2.2.1.1 - 23/50</t>
  </si>
  <si>
    <t>28.02.-05.03.2023.</t>
  </si>
  <si>
    <t>Eiropas čempionāts spēka trīscīņā veterāniem</t>
  </si>
  <si>
    <t>Budapešta, HUN</t>
  </si>
  <si>
    <t>Andrejs Rožlapa, t. 26536984</t>
  </si>
  <si>
    <t>Sagatavotājs, telefons: Andrejs Rožlapa, t. 26536984</t>
  </si>
  <si>
    <t>Latvijas Pauerliftinga federācijas</t>
  </si>
  <si>
    <t>Atalgojums sabiedrisko attiecību speciālistei un grāmatvedei</t>
  </si>
  <si>
    <t>Latvija</t>
  </si>
  <si>
    <t>11.-18.06.2023.</t>
  </si>
  <si>
    <t>Pasaules čempionāts spēka trīscīņā</t>
  </si>
  <si>
    <t>Valleta, MAL</t>
  </si>
  <si>
    <t>01.04.2023.</t>
  </si>
  <si>
    <t>Vidzemes čempionāts spēka trīscīņā</t>
  </si>
  <si>
    <t>Aizkraukle</t>
  </si>
  <si>
    <t>29.04.2023.</t>
  </si>
  <si>
    <t>Latvijas čempionāts spēka trīscīņā jauniešiem un junioriem</t>
  </si>
  <si>
    <t>Valmiera</t>
  </si>
  <si>
    <t>06.05.2023.</t>
  </si>
  <si>
    <t>Latvijas čempionāts spiešanā guļus jauniešiem un junioriem</t>
  </si>
  <si>
    <t>Gulbene</t>
  </si>
  <si>
    <t>04.-06.2023.</t>
  </si>
  <si>
    <t>Latvijas skolu čempionāti spiešanā guļus</t>
  </si>
  <si>
    <t>15.04.2023.</t>
  </si>
  <si>
    <t>Degumnieku čempionāts spiešanā guļus</t>
  </si>
  <si>
    <t>Degumnieki</t>
  </si>
  <si>
    <t>Latvijas čempionāts spēka trīscīņā senioriem</t>
  </si>
  <si>
    <t>Latvijas čempionāts spiešanā guļus senioriem</t>
  </si>
  <si>
    <t>01.01.-31.12.2023.</t>
  </si>
  <si>
    <t>13.05.2023.</t>
  </si>
  <si>
    <t>Kokneses čempionāts spēka trīscīņā</t>
  </si>
  <si>
    <t>Koknese</t>
  </si>
  <si>
    <t>SELL Spēles, sacensības spēka trīscīņā</t>
  </si>
  <si>
    <t>Tartu, EST</t>
  </si>
  <si>
    <t>19.-21.05.2023.</t>
  </si>
  <si>
    <t>03.06.2023.</t>
  </si>
  <si>
    <t>Latvijas čempionāts spiešanā guļus uz atkārtojumu skaitu</t>
  </si>
  <si>
    <t>Madona</t>
  </si>
  <si>
    <t>Latvijas augstskolu čempionāts spēka trīscīņā</t>
  </si>
  <si>
    <t>Biroja tehnika (dators, tiesnešu gaismu sistēma)</t>
  </si>
  <si>
    <t>LPF informācijas sistēmas tālāka programēšana</t>
  </si>
  <si>
    <t>Inventāra iegāde</t>
  </si>
  <si>
    <t>par 2023. gada otro ceturksni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</si>
</sst>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topLeftCell="D11" zoomScaleNormal="100" workbookViewId="0">
      <selection activeCell="I43" sqref="I43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43.7109375" style="2" bestFit="1" customWidth="1"/>
    <col min="4" max="4" width="6.85546875" style="2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6.7109375" style="2" bestFit="1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6.7109375" style="2" bestFit="1" customWidth="1"/>
    <col min="22" max="22" width="9.7109375" style="2" bestFit="1" customWidth="1"/>
    <col min="23" max="23" width="14.7109375" style="3" bestFit="1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90" t="s">
        <v>56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38" t="s">
        <v>51</v>
      </c>
      <c r="R1" s="138"/>
      <c r="S1" s="138"/>
      <c r="T1" s="138"/>
      <c r="U1" s="138"/>
      <c r="V1" s="138"/>
      <c r="W1" s="138"/>
      <c r="X1" s="9"/>
    </row>
    <row r="2" spans="1:41" s="7" customFormat="1" ht="15.75" x14ac:dyDescent="0.25">
      <c r="A2" s="90" t="s">
        <v>82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38"/>
      <c r="R2" s="138"/>
      <c r="S2" s="138"/>
      <c r="T2" s="138"/>
      <c r="U2" s="138"/>
      <c r="V2" s="138"/>
      <c r="W2" s="138"/>
      <c r="X2" s="9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5"/>
      <c r="R3" s="86"/>
      <c r="S3" s="86"/>
      <c r="T3" s="86"/>
      <c r="U3" s="9"/>
      <c r="V3" s="9"/>
      <c r="W3" s="9"/>
      <c r="X3" s="9"/>
    </row>
    <row r="4" spans="1:41" s="7" customFormat="1" ht="21.6" customHeight="1" x14ac:dyDescent="0.3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9"/>
      <c r="K4" s="9"/>
      <c r="L4" s="9"/>
      <c r="M4" s="9"/>
      <c r="N4" s="9"/>
      <c r="O4" s="9"/>
      <c r="P4" s="9"/>
      <c r="Q4" s="9"/>
    </row>
    <row r="5" spans="1:41" s="7" customFormat="1" ht="15.75" customHeight="1" x14ac:dyDescent="0.2">
      <c r="A5" s="150" t="s">
        <v>63</v>
      </c>
      <c r="B5" s="150"/>
      <c r="C5" s="150"/>
      <c r="D5" s="150"/>
      <c r="E5" s="150"/>
      <c r="F5" s="150"/>
      <c r="G5" s="150"/>
      <c r="H5" s="150"/>
      <c r="I5" s="150"/>
      <c r="J5" s="9"/>
      <c r="K5" s="9"/>
      <c r="L5" s="9"/>
      <c r="M5" s="9"/>
      <c r="N5" s="9"/>
      <c r="O5" s="9"/>
      <c r="P5" s="9"/>
      <c r="Q5" s="9"/>
    </row>
    <row r="6" spans="1:41" s="7" customFormat="1" ht="15.75" x14ac:dyDescent="0.25">
      <c r="A6" s="8"/>
      <c r="B6" s="9"/>
      <c r="C6" s="9"/>
      <c r="D6" s="9"/>
      <c r="F6" s="4"/>
      <c r="G6" s="9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41" s="7" customFormat="1" ht="18" x14ac:dyDescent="0.25">
      <c r="A7" s="42" t="s">
        <v>77</v>
      </c>
      <c r="B7" s="42"/>
      <c r="C7" s="42"/>
      <c r="D7" s="42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47" t="s">
        <v>23</v>
      </c>
      <c r="R7" s="147"/>
      <c r="S7" s="147"/>
      <c r="T7" s="147"/>
      <c r="U7" s="147"/>
      <c r="V7" s="147"/>
      <c r="W7" s="9"/>
    </row>
    <row r="8" spans="1:41" s="7" customFormat="1" ht="18" x14ac:dyDescent="0.25">
      <c r="A8" s="42" t="s">
        <v>64</v>
      </c>
      <c r="B8" s="42"/>
      <c r="C8" s="42"/>
      <c r="D8" s="42"/>
      <c r="E8" s="9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39"/>
      <c r="R8" s="148" t="s">
        <v>24</v>
      </c>
      <c r="S8" s="148"/>
      <c r="T8" s="148"/>
      <c r="U8" s="148"/>
      <c r="V8" s="14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9">
        <v>1110</v>
      </c>
      <c r="G10" s="38">
        <v>1150</v>
      </c>
      <c r="H10" s="38">
        <v>1210</v>
      </c>
      <c r="I10" s="11">
        <v>2110</v>
      </c>
      <c r="J10" s="11">
        <v>2120</v>
      </c>
      <c r="K10" s="38">
        <v>2210</v>
      </c>
      <c r="L10" s="11">
        <v>2220</v>
      </c>
      <c r="M10" s="11">
        <v>2230</v>
      </c>
      <c r="N10" s="29">
        <v>2240</v>
      </c>
      <c r="O10" s="38">
        <v>2250</v>
      </c>
      <c r="P10" s="11">
        <v>2260</v>
      </c>
      <c r="Q10" s="11">
        <v>2310</v>
      </c>
      <c r="R10" s="11">
        <v>2350</v>
      </c>
      <c r="S10" s="38">
        <v>2390</v>
      </c>
      <c r="T10" s="29">
        <v>3260</v>
      </c>
      <c r="U10" s="29">
        <v>5230</v>
      </c>
      <c r="V10" s="29">
        <v>7710</v>
      </c>
      <c r="W10" s="139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91" t="s">
        <v>4</v>
      </c>
      <c r="B11" s="91" t="s">
        <v>25</v>
      </c>
      <c r="C11" s="91" t="s">
        <v>69</v>
      </c>
      <c r="D11" s="91" t="s">
        <v>3</v>
      </c>
      <c r="E11" s="92" t="s">
        <v>2</v>
      </c>
      <c r="F11" s="33" t="s">
        <v>9</v>
      </c>
      <c r="G11" s="12" t="s">
        <v>10</v>
      </c>
      <c r="H11" s="18" t="s">
        <v>5</v>
      </c>
      <c r="I11" s="34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5" t="s">
        <v>13</v>
      </c>
      <c r="O11" s="12" t="s">
        <v>14</v>
      </c>
      <c r="P11" s="33" t="s">
        <v>15</v>
      </c>
      <c r="Q11" s="12" t="s">
        <v>16</v>
      </c>
      <c r="R11" s="12" t="s">
        <v>17</v>
      </c>
      <c r="S11" s="12" t="s">
        <v>22</v>
      </c>
      <c r="T11" s="35" t="s">
        <v>18</v>
      </c>
      <c r="U11" s="36" t="s">
        <v>6</v>
      </c>
      <c r="V11" s="37" t="s">
        <v>19</v>
      </c>
      <c r="W11" s="140"/>
    </row>
    <row r="12" spans="1:41" s="41" customFormat="1" ht="17.100000000000001" customHeight="1" x14ac:dyDescent="0.2">
      <c r="A12" s="141" t="s">
        <v>60</v>
      </c>
      <c r="B12" s="142"/>
      <c r="C12" s="142"/>
      <c r="D12" s="142"/>
      <c r="E12" s="143"/>
      <c r="F12" s="45">
        <f>SUM(F13:F24)</f>
        <v>0</v>
      </c>
      <c r="G12" s="45">
        <f t="shared" ref="G12:V12" si="0">SUM(G13:G24)</f>
        <v>0</v>
      </c>
      <c r="H12" s="45">
        <f t="shared" si="0"/>
        <v>0</v>
      </c>
      <c r="I12" s="45">
        <f t="shared" si="0"/>
        <v>0</v>
      </c>
      <c r="J12" s="45">
        <f t="shared" si="0"/>
        <v>1010</v>
      </c>
      <c r="K12" s="45">
        <f t="shared" si="0"/>
        <v>0</v>
      </c>
      <c r="L12" s="45">
        <f t="shared" si="0"/>
        <v>0</v>
      </c>
      <c r="M12" s="45">
        <f t="shared" si="0"/>
        <v>60</v>
      </c>
      <c r="N12" s="45">
        <f t="shared" si="0"/>
        <v>0</v>
      </c>
      <c r="O12" s="45">
        <f t="shared" si="0"/>
        <v>1000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2600</v>
      </c>
      <c r="U12" s="45">
        <f t="shared" si="0"/>
        <v>2042</v>
      </c>
      <c r="V12" s="45">
        <f t="shared" si="0"/>
        <v>0</v>
      </c>
      <c r="W12" s="40">
        <f>SUM(F12:V12)</f>
        <v>6712</v>
      </c>
    </row>
    <row r="13" spans="1:41" s="22" customFormat="1" ht="14.1" customHeight="1" x14ac:dyDescent="0.2">
      <c r="A13" s="93">
        <v>1</v>
      </c>
      <c r="B13" s="93" t="s">
        <v>83</v>
      </c>
      <c r="C13" s="94" t="s">
        <v>84</v>
      </c>
      <c r="D13" s="93">
        <v>2</v>
      </c>
      <c r="E13" s="93" t="s">
        <v>85</v>
      </c>
      <c r="F13" s="46"/>
      <c r="G13" s="46"/>
      <c r="H13" s="46"/>
      <c r="I13" s="46"/>
      <c r="J13" s="46">
        <v>300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1">
        <f t="shared" ref="W13:W22" si="1">SUM(F13:V13)</f>
        <v>300</v>
      </c>
    </row>
    <row r="14" spans="1:41" s="22" customFormat="1" ht="14.1" customHeight="1" x14ac:dyDescent="0.2">
      <c r="A14" s="93">
        <v>2</v>
      </c>
      <c r="B14" s="93" t="s">
        <v>116</v>
      </c>
      <c r="C14" s="94" t="s">
        <v>114</v>
      </c>
      <c r="D14" s="93">
        <v>10</v>
      </c>
      <c r="E14" s="93" t="s">
        <v>115</v>
      </c>
      <c r="F14" s="46"/>
      <c r="G14" s="46"/>
      <c r="H14" s="46"/>
      <c r="I14" s="46"/>
      <c r="J14" s="46">
        <v>150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21">
        <f t="shared" si="1"/>
        <v>150</v>
      </c>
    </row>
    <row r="15" spans="1:41" s="22" customFormat="1" ht="14.1" customHeight="1" x14ac:dyDescent="0.2">
      <c r="A15" s="93">
        <v>3</v>
      </c>
      <c r="B15" s="93" t="s">
        <v>91</v>
      </c>
      <c r="C15" s="94" t="s">
        <v>92</v>
      </c>
      <c r="D15" s="93">
        <v>1</v>
      </c>
      <c r="E15" s="93" t="s">
        <v>93</v>
      </c>
      <c r="F15" s="46"/>
      <c r="G15" s="46"/>
      <c r="H15" s="46"/>
      <c r="I15" s="46"/>
      <c r="J15" s="46">
        <v>560</v>
      </c>
      <c r="K15" s="46"/>
      <c r="L15" s="46"/>
      <c r="M15" s="46">
        <v>60</v>
      </c>
      <c r="N15" s="46"/>
      <c r="O15" s="46"/>
      <c r="P15" s="46"/>
      <c r="Q15" s="46"/>
      <c r="R15" s="46"/>
      <c r="S15" s="46"/>
      <c r="T15" s="46"/>
      <c r="U15" s="46"/>
      <c r="V15" s="46"/>
      <c r="W15" s="21">
        <f t="shared" si="1"/>
        <v>620</v>
      </c>
    </row>
    <row r="16" spans="1:41" s="22" customFormat="1" ht="14.1" customHeight="1" x14ac:dyDescent="0.2">
      <c r="A16" s="93">
        <v>4</v>
      </c>
      <c r="B16" s="93" t="s">
        <v>94</v>
      </c>
      <c r="C16" s="94" t="s">
        <v>95</v>
      </c>
      <c r="D16" s="93">
        <v>120</v>
      </c>
      <c r="E16" s="93" t="s">
        <v>96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v>500</v>
      </c>
      <c r="U16" s="46"/>
      <c r="V16" s="46"/>
      <c r="W16" s="21">
        <f t="shared" si="1"/>
        <v>500</v>
      </c>
    </row>
    <row r="17" spans="1:23" s="22" customFormat="1" ht="14.1" customHeight="1" x14ac:dyDescent="0.2">
      <c r="A17" s="93">
        <v>5</v>
      </c>
      <c r="B17" s="93" t="s">
        <v>105</v>
      </c>
      <c r="C17" s="94" t="s">
        <v>106</v>
      </c>
      <c r="D17" s="93">
        <v>100</v>
      </c>
      <c r="E17" s="93" t="s">
        <v>107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>
        <v>300</v>
      </c>
      <c r="U17" s="46"/>
      <c r="V17" s="46"/>
      <c r="W17" s="21">
        <f t="shared" si="1"/>
        <v>300</v>
      </c>
    </row>
    <row r="18" spans="1:23" s="22" customFormat="1" ht="14.1" customHeight="1" x14ac:dyDescent="0.2">
      <c r="A18" s="93">
        <v>6</v>
      </c>
      <c r="B18" s="93" t="s">
        <v>97</v>
      </c>
      <c r="C18" s="95" t="s">
        <v>108</v>
      </c>
      <c r="D18" s="93">
        <v>50</v>
      </c>
      <c r="E18" s="93" t="s">
        <v>99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>
        <v>500</v>
      </c>
      <c r="U18" s="46"/>
      <c r="V18" s="46"/>
      <c r="W18" s="21">
        <f t="shared" si="1"/>
        <v>500</v>
      </c>
    </row>
    <row r="19" spans="1:23" s="22" customFormat="1" ht="14.1" customHeight="1" x14ac:dyDescent="0.2">
      <c r="A19" s="93">
        <v>7</v>
      </c>
      <c r="B19" s="93" t="s">
        <v>100</v>
      </c>
      <c r="C19" s="95" t="s">
        <v>109</v>
      </c>
      <c r="D19" s="96">
        <v>90</v>
      </c>
      <c r="E19" s="93" t="s">
        <v>102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500</v>
      </c>
      <c r="U19" s="46"/>
      <c r="V19" s="46"/>
      <c r="W19" s="21">
        <f t="shared" si="1"/>
        <v>500</v>
      </c>
    </row>
    <row r="20" spans="1:23" s="22" customFormat="1" ht="14.1" customHeight="1" x14ac:dyDescent="0.2">
      <c r="A20" s="93">
        <v>8</v>
      </c>
      <c r="B20" s="93" t="s">
        <v>111</v>
      </c>
      <c r="C20" s="94" t="s">
        <v>112</v>
      </c>
      <c r="D20" s="93">
        <v>40</v>
      </c>
      <c r="E20" s="93" t="s">
        <v>113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>
        <v>300</v>
      </c>
      <c r="U20" s="46"/>
      <c r="V20" s="46"/>
      <c r="W20" s="21">
        <f t="shared" si="1"/>
        <v>300</v>
      </c>
    </row>
    <row r="21" spans="1:23" s="22" customFormat="1" ht="14.1" customHeight="1" x14ac:dyDescent="0.2">
      <c r="A21" s="93">
        <v>9</v>
      </c>
      <c r="B21" s="93" t="s">
        <v>117</v>
      </c>
      <c r="C21" s="95" t="s">
        <v>118</v>
      </c>
      <c r="D21" s="93">
        <v>170</v>
      </c>
      <c r="E21" s="93" t="s">
        <v>119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v>500</v>
      </c>
      <c r="U21" s="46"/>
      <c r="V21" s="46"/>
      <c r="W21" s="21">
        <f t="shared" si="1"/>
        <v>500</v>
      </c>
    </row>
    <row r="22" spans="1:23" s="22" customFormat="1" ht="14.1" customHeight="1" x14ac:dyDescent="0.2">
      <c r="A22" s="93">
        <v>10</v>
      </c>
      <c r="B22" s="130" t="s">
        <v>110</v>
      </c>
      <c r="C22" s="94" t="s">
        <v>122</v>
      </c>
      <c r="D22" s="93"/>
      <c r="E22" s="93" t="s">
        <v>90</v>
      </c>
      <c r="F22" s="46"/>
      <c r="G22" s="46"/>
      <c r="H22" s="46"/>
      <c r="I22" s="46"/>
      <c r="J22" s="46"/>
      <c r="K22" s="46"/>
      <c r="L22" s="46"/>
      <c r="M22" s="46"/>
      <c r="N22" s="46"/>
      <c r="O22" s="46">
        <v>1000</v>
      </c>
      <c r="P22" s="46"/>
      <c r="Q22" s="46"/>
      <c r="R22" s="46"/>
      <c r="S22" s="46"/>
      <c r="T22" s="46"/>
      <c r="U22" s="46"/>
      <c r="V22" s="46"/>
      <c r="W22" s="21">
        <f t="shared" si="1"/>
        <v>1000</v>
      </c>
    </row>
    <row r="23" spans="1:23" s="22" customFormat="1" ht="14.1" customHeight="1" x14ac:dyDescent="0.2">
      <c r="A23" s="93">
        <v>11</v>
      </c>
      <c r="B23" s="130" t="s">
        <v>110</v>
      </c>
      <c r="C23" s="94" t="s">
        <v>121</v>
      </c>
      <c r="D23" s="93"/>
      <c r="E23" s="93" t="s">
        <v>90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>
        <v>1100</v>
      </c>
      <c r="V23" s="46"/>
      <c r="W23" s="21">
        <f t="shared" ref="W23:W24" si="2">SUM(F23:V23)</f>
        <v>1100</v>
      </c>
    </row>
    <row r="24" spans="1:23" s="22" customFormat="1" ht="14.1" customHeight="1" x14ac:dyDescent="0.2">
      <c r="A24" s="93">
        <v>12</v>
      </c>
      <c r="B24" s="130" t="s">
        <v>110</v>
      </c>
      <c r="C24" s="94" t="s">
        <v>123</v>
      </c>
      <c r="D24" s="93"/>
      <c r="E24" s="93" t="s">
        <v>90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>
        <v>942</v>
      </c>
      <c r="V24" s="46"/>
      <c r="W24" s="21">
        <f t="shared" si="2"/>
        <v>942</v>
      </c>
    </row>
    <row r="25" spans="1:23" s="41" customFormat="1" ht="14.1" customHeight="1" x14ac:dyDescent="0.2">
      <c r="A25" s="141" t="s">
        <v>61</v>
      </c>
      <c r="B25" s="142"/>
      <c r="C25" s="142"/>
      <c r="D25" s="142"/>
      <c r="E25" s="143"/>
      <c r="F25" s="45">
        <f>SUM(F26:F35)</f>
        <v>0</v>
      </c>
      <c r="G25" s="45">
        <f t="shared" ref="G25:V25" si="3">SUM(G26:G35)</f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0</v>
      </c>
      <c r="N25" s="45">
        <f t="shared" si="3"/>
        <v>0</v>
      </c>
      <c r="O25" s="45">
        <f t="shared" si="3"/>
        <v>0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3500</v>
      </c>
      <c r="U25" s="45">
        <f t="shared" si="3"/>
        <v>0</v>
      </c>
      <c r="V25" s="45">
        <f t="shared" si="3"/>
        <v>0</v>
      </c>
      <c r="W25" s="40">
        <f>SUM(F25:V25)</f>
        <v>3500</v>
      </c>
    </row>
    <row r="26" spans="1:23" s="22" customFormat="1" ht="14.1" customHeight="1" x14ac:dyDescent="0.2">
      <c r="A26" s="93">
        <v>1</v>
      </c>
      <c r="B26" s="93" t="s">
        <v>97</v>
      </c>
      <c r="C26" s="95" t="s">
        <v>98</v>
      </c>
      <c r="D26" s="93">
        <v>110</v>
      </c>
      <c r="E26" s="93" t="s">
        <v>99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>
        <v>1000</v>
      </c>
      <c r="U26" s="46"/>
      <c r="V26" s="46"/>
      <c r="W26" s="21">
        <f t="shared" ref="W26:W37" si="4">SUM(F26:V26)</f>
        <v>1000</v>
      </c>
    </row>
    <row r="27" spans="1:23" s="22" customFormat="1" ht="14.1" customHeight="1" x14ac:dyDescent="0.2">
      <c r="A27" s="93">
        <v>2</v>
      </c>
      <c r="B27" s="93" t="s">
        <v>97</v>
      </c>
      <c r="C27" s="95" t="s">
        <v>120</v>
      </c>
      <c r="D27" s="96">
        <v>40</v>
      </c>
      <c r="E27" s="93" t="s">
        <v>99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v>250</v>
      </c>
      <c r="U27" s="46"/>
      <c r="V27" s="46"/>
      <c r="W27" s="21">
        <f t="shared" si="4"/>
        <v>250</v>
      </c>
    </row>
    <row r="28" spans="1:23" s="22" customFormat="1" ht="14.1" customHeight="1" x14ac:dyDescent="0.2">
      <c r="A28" s="93">
        <v>3</v>
      </c>
      <c r="B28" s="93" t="s">
        <v>100</v>
      </c>
      <c r="C28" s="95" t="s">
        <v>101</v>
      </c>
      <c r="D28" s="96">
        <v>100</v>
      </c>
      <c r="E28" s="93" t="s">
        <v>102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500</v>
      </c>
      <c r="U28" s="46"/>
      <c r="V28" s="46"/>
      <c r="W28" s="21">
        <f t="shared" si="4"/>
        <v>500</v>
      </c>
    </row>
    <row r="29" spans="1:23" s="22" customFormat="1" ht="14.1" customHeight="1" x14ac:dyDescent="0.2">
      <c r="A29" s="93">
        <v>4</v>
      </c>
      <c r="B29" s="93" t="s">
        <v>103</v>
      </c>
      <c r="C29" s="32" t="s">
        <v>104</v>
      </c>
      <c r="D29" s="96">
        <v>300</v>
      </c>
      <c r="E29" s="93" t="s">
        <v>90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v>1750</v>
      </c>
      <c r="U29" s="46"/>
      <c r="V29" s="46"/>
      <c r="W29" s="21">
        <f t="shared" si="4"/>
        <v>1750</v>
      </c>
    </row>
    <row r="30" spans="1:23" s="22" customFormat="1" ht="14.1" customHeight="1" x14ac:dyDescent="0.2">
      <c r="A30" s="20">
        <v>5</v>
      </c>
      <c r="B30" s="20"/>
      <c r="C30" s="32"/>
      <c r="D30" s="31"/>
      <c r="E30" s="2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21">
        <f t="shared" si="4"/>
        <v>0</v>
      </c>
    </row>
    <row r="31" spans="1:23" s="22" customFormat="1" ht="14.1" customHeight="1" x14ac:dyDescent="0.2">
      <c r="A31" s="20">
        <v>6</v>
      </c>
      <c r="B31" s="30"/>
      <c r="C31" s="28"/>
      <c r="D31" s="31"/>
      <c r="E31" s="2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21">
        <f t="shared" si="4"/>
        <v>0</v>
      </c>
    </row>
    <row r="32" spans="1:23" s="22" customFormat="1" x14ac:dyDescent="0.2">
      <c r="A32" s="20">
        <v>7</v>
      </c>
      <c r="B32" s="30"/>
      <c r="C32" s="27"/>
      <c r="D32" s="31"/>
      <c r="E32" s="2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1">
        <f t="shared" si="4"/>
        <v>0</v>
      </c>
    </row>
    <row r="33" spans="1:24" s="22" customFormat="1" ht="14.1" customHeight="1" x14ac:dyDescent="0.2">
      <c r="A33" s="20">
        <v>8</v>
      </c>
      <c r="B33" s="20"/>
      <c r="C33" s="28"/>
      <c r="D33" s="31"/>
      <c r="E33" s="2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1">
        <f t="shared" si="4"/>
        <v>0</v>
      </c>
    </row>
    <row r="34" spans="1:24" s="22" customFormat="1" ht="14.1" customHeight="1" x14ac:dyDescent="0.2">
      <c r="A34" s="20">
        <v>9</v>
      </c>
      <c r="B34" s="30"/>
      <c r="C34" s="32"/>
      <c r="D34" s="31"/>
      <c r="E34" s="2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1">
        <f t="shared" si="4"/>
        <v>0</v>
      </c>
    </row>
    <row r="35" spans="1:24" s="22" customFormat="1" x14ac:dyDescent="0.2">
      <c r="A35" s="20">
        <v>10</v>
      </c>
      <c r="B35" s="30"/>
      <c r="C35" s="27"/>
      <c r="D35" s="31"/>
      <c r="E35" s="2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1">
        <f t="shared" si="4"/>
        <v>0</v>
      </c>
    </row>
    <row r="36" spans="1:24" s="41" customFormat="1" ht="17.100000000000001" customHeight="1" x14ac:dyDescent="0.2">
      <c r="A36" s="144" t="s">
        <v>62</v>
      </c>
      <c r="B36" s="145"/>
      <c r="C36" s="145"/>
      <c r="D36" s="145"/>
      <c r="E36" s="146"/>
      <c r="F36" s="45">
        <f t="shared" ref="F36:V36" si="5">SUM(F37:F37)</f>
        <v>0</v>
      </c>
      <c r="G36" s="45">
        <f t="shared" si="5"/>
        <v>796</v>
      </c>
      <c r="H36" s="45">
        <f t="shared" si="5"/>
        <v>258</v>
      </c>
      <c r="I36" s="45">
        <f t="shared" si="5"/>
        <v>0</v>
      </c>
      <c r="J36" s="45">
        <f t="shared" si="5"/>
        <v>0</v>
      </c>
      <c r="K36" s="45">
        <f t="shared" si="5"/>
        <v>0</v>
      </c>
      <c r="L36" s="45">
        <f t="shared" si="5"/>
        <v>0</v>
      </c>
      <c r="M36" s="45">
        <f t="shared" si="5"/>
        <v>400</v>
      </c>
      <c r="N36" s="45">
        <f t="shared" si="5"/>
        <v>0</v>
      </c>
      <c r="O36" s="45">
        <f t="shared" si="5"/>
        <v>0</v>
      </c>
      <c r="P36" s="45">
        <f t="shared" si="5"/>
        <v>0</v>
      </c>
      <c r="Q36" s="45">
        <f t="shared" si="5"/>
        <v>0</v>
      </c>
      <c r="R36" s="45">
        <f t="shared" si="5"/>
        <v>0</v>
      </c>
      <c r="S36" s="45">
        <f t="shared" si="5"/>
        <v>0</v>
      </c>
      <c r="T36" s="45">
        <f t="shared" si="5"/>
        <v>0</v>
      </c>
      <c r="U36" s="45">
        <f t="shared" si="5"/>
        <v>0</v>
      </c>
      <c r="V36" s="45">
        <f t="shared" si="5"/>
        <v>0</v>
      </c>
      <c r="W36" s="40">
        <f>SUM(F36:V36)</f>
        <v>1454</v>
      </c>
    </row>
    <row r="37" spans="1:24" s="22" customFormat="1" ht="14.1" customHeight="1" x14ac:dyDescent="0.2">
      <c r="A37" s="20">
        <v>1</v>
      </c>
      <c r="B37" s="130" t="s">
        <v>110</v>
      </c>
      <c r="C37" s="131" t="s">
        <v>89</v>
      </c>
      <c r="D37" s="31">
        <v>2</v>
      </c>
      <c r="E37" s="20" t="s">
        <v>90</v>
      </c>
      <c r="F37" s="46"/>
      <c r="G37" s="46">
        <v>796</v>
      </c>
      <c r="H37" s="46">
        <v>258</v>
      </c>
      <c r="I37" s="46"/>
      <c r="J37" s="46"/>
      <c r="K37" s="46"/>
      <c r="L37" s="46"/>
      <c r="M37" s="46">
        <v>400</v>
      </c>
      <c r="N37" s="46"/>
      <c r="O37" s="46"/>
      <c r="P37" s="46"/>
      <c r="Q37" s="46"/>
      <c r="R37" s="46"/>
      <c r="S37" s="46"/>
      <c r="T37" s="46"/>
      <c r="U37" s="46"/>
      <c r="V37" s="46"/>
      <c r="W37" s="21">
        <f t="shared" si="4"/>
        <v>1454</v>
      </c>
    </row>
    <row r="38" spans="1:24" s="22" customFormat="1" ht="14.1" customHeight="1" x14ac:dyDescent="0.2">
      <c r="A38" s="135" t="s">
        <v>0</v>
      </c>
      <c r="B38" s="136"/>
      <c r="C38" s="137"/>
      <c r="D38" s="44">
        <f>SUM(D25:D35)</f>
        <v>550</v>
      </c>
      <c r="E38" s="23"/>
      <c r="F38" s="47">
        <f>SUM(F36,F25,F12)</f>
        <v>0</v>
      </c>
      <c r="G38" s="47">
        <f t="shared" ref="G38:V38" si="6">SUM(G36,G25,G12)</f>
        <v>796</v>
      </c>
      <c r="H38" s="47">
        <f t="shared" si="6"/>
        <v>258</v>
      </c>
      <c r="I38" s="47">
        <f t="shared" si="6"/>
        <v>0</v>
      </c>
      <c r="J38" s="47">
        <f t="shared" si="6"/>
        <v>1010</v>
      </c>
      <c r="K38" s="47">
        <f t="shared" si="6"/>
        <v>0</v>
      </c>
      <c r="L38" s="47">
        <f t="shared" si="6"/>
        <v>0</v>
      </c>
      <c r="M38" s="47">
        <f t="shared" si="6"/>
        <v>460</v>
      </c>
      <c r="N38" s="47">
        <f t="shared" si="6"/>
        <v>0</v>
      </c>
      <c r="O38" s="47">
        <f t="shared" si="6"/>
        <v>1000</v>
      </c>
      <c r="P38" s="47">
        <f t="shared" si="6"/>
        <v>0</v>
      </c>
      <c r="Q38" s="47">
        <f t="shared" si="6"/>
        <v>0</v>
      </c>
      <c r="R38" s="47">
        <f t="shared" si="6"/>
        <v>0</v>
      </c>
      <c r="S38" s="47">
        <f t="shared" si="6"/>
        <v>0</v>
      </c>
      <c r="T38" s="47">
        <f t="shared" si="6"/>
        <v>6100</v>
      </c>
      <c r="U38" s="47">
        <f t="shared" si="6"/>
        <v>2042</v>
      </c>
      <c r="V38" s="47">
        <f t="shared" si="6"/>
        <v>0</v>
      </c>
      <c r="W38" s="40">
        <f>SUM(W36,W25,W12)</f>
        <v>11666</v>
      </c>
      <c r="X38" s="24"/>
    </row>
    <row r="39" spans="1:24" ht="14.1" customHeight="1" x14ac:dyDescent="0.2">
      <c r="E39" s="25"/>
      <c r="F39" s="25"/>
      <c r="K39" s="14"/>
      <c r="M39" s="14"/>
      <c r="N39" s="14"/>
      <c r="O39" s="14"/>
    </row>
    <row r="40" spans="1:24" x14ac:dyDescent="0.2">
      <c r="B40" s="6" t="s">
        <v>52</v>
      </c>
      <c r="C40" s="89" t="s">
        <v>86</v>
      </c>
      <c r="E40" s="25"/>
      <c r="F40" s="25"/>
      <c r="K40" s="14"/>
      <c r="M40" s="14"/>
      <c r="N40" s="14"/>
      <c r="O40" s="14"/>
    </row>
    <row r="41" spans="1:24" x14ac:dyDescent="0.2">
      <c r="B41" s="1"/>
      <c r="E41" s="25"/>
      <c r="F41" s="25"/>
      <c r="K41" s="14"/>
      <c r="M41" s="14"/>
      <c r="N41" s="14"/>
      <c r="O41" s="14"/>
      <c r="W41" s="26"/>
    </row>
    <row r="42" spans="1:24" x14ac:dyDescent="0.2">
      <c r="E42" s="25"/>
      <c r="F42" s="25"/>
      <c r="K42" s="14"/>
      <c r="M42" s="14"/>
      <c r="N42" s="14"/>
      <c r="O42" s="14"/>
    </row>
    <row r="43" spans="1:24" x14ac:dyDescent="0.2">
      <c r="B43" s="3"/>
      <c r="C43" s="3"/>
      <c r="D43" s="3"/>
      <c r="E43" s="88"/>
      <c r="F43" s="88"/>
      <c r="G43" s="88"/>
      <c r="H43" s="88"/>
      <c r="I43" s="3"/>
      <c r="J43" s="3"/>
      <c r="K43" s="26"/>
      <c r="L43" s="3"/>
      <c r="M43" s="26"/>
      <c r="N43" s="26"/>
      <c r="O43" s="26"/>
      <c r="P43" s="3"/>
      <c r="V43" s="43"/>
    </row>
    <row r="44" spans="1:24" ht="14.1" customHeight="1" x14ac:dyDescent="0.2"/>
    <row r="45" spans="1:24" ht="14.1" customHeight="1" x14ac:dyDescent="0.2"/>
  </sheetData>
  <mergeCells count="10">
    <mergeCell ref="A38:C38"/>
    <mergeCell ref="Q1:W2"/>
    <mergeCell ref="W10:W11"/>
    <mergeCell ref="A12:E12"/>
    <mergeCell ref="A25:E25"/>
    <mergeCell ref="A36:E36"/>
    <mergeCell ref="Q7:V7"/>
    <mergeCell ref="R8:V8"/>
    <mergeCell ref="A4:I4"/>
    <mergeCell ref="A5:I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5" sqref="G25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90" t="s">
        <v>58</v>
      </c>
      <c r="E1" s="152" t="s">
        <v>57</v>
      </c>
      <c r="F1" s="152"/>
    </row>
    <row r="2" spans="1:6" s="7" customFormat="1" ht="19.5" customHeight="1" x14ac:dyDescent="0.25">
      <c r="A2" s="90" t="str">
        <f>Tāme!A2</f>
        <v>Sadarbības līgums Nr. 2.2.1.1 - 23/50</v>
      </c>
      <c r="E2" s="152"/>
      <c r="F2" s="152"/>
    </row>
    <row r="3" spans="1:6" s="7" customFormat="1" ht="16.5" customHeight="1" x14ac:dyDescent="0.2"/>
    <row r="4" spans="1:6" s="7" customFormat="1" ht="16.5" customHeight="1" x14ac:dyDescent="0.2">
      <c r="E4" s="157"/>
      <c r="F4" s="157"/>
    </row>
    <row r="5" spans="1:6" s="7" customFormat="1" ht="29.45" customHeight="1" x14ac:dyDescent="0.25">
      <c r="A5" s="158" t="s">
        <v>88</v>
      </c>
      <c r="B5" s="158"/>
      <c r="C5" s="158"/>
      <c r="D5" s="158"/>
      <c r="E5" s="158"/>
      <c r="F5" s="158"/>
    </row>
    <row r="6" spans="1:6" s="7" customFormat="1" ht="18" customHeight="1" x14ac:dyDescent="0.2">
      <c r="B6" s="156" t="s">
        <v>63</v>
      </c>
      <c r="C6" s="156"/>
      <c r="D6" s="156"/>
      <c r="E6" s="156"/>
      <c r="F6" s="156"/>
    </row>
    <row r="7" spans="1:6" s="7" customFormat="1" ht="18" customHeight="1" x14ac:dyDescent="0.2">
      <c r="B7" s="115"/>
      <c r="C7" s="115"/>
      <c r="D7" s="115"/>
      <c r="E7" s="115"/>
      <c r="F7" s="115"/>
    </row>
    <row r="8" spans="1:6" s="7" customFormat="1" ht="15.75" x14ac:dyDescent="0.25">
      <c r="A8" s="155" t="s">
        <v>78</v>
      </c>
      <c r="B8" s="155"/>
      <c r="C8" s="155"/>
      <c r="D8" s="155"/>
      <c r="E8" s="155"/>
      <c r="F8" s="155"/>
    </row>
    <row r="9" spans="1:6" s="7" customFormat="1" ht="15.75" x14ac:dyDescent="0.25">
      <c r="A9" s="155" t="s">
        <v>65</v>
      </c>
      <c r="B9" s="155"/>
      <c r="C9" s="155"/>
      <c r="D9" s="155"/>
      <c r="E9" s="155"/>
      <c r="F9" s="155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48"/>
      <c r="C11" s="48"/>
      <c r="D11" s="48"/>
      <c r="E11" s="48"/>
      <c r="F11" s="48"/>
    </row>
    <row r="12" spans="1:6" s="49" customFormat="1" ht="15.75" x14ac:dyDescent="0.2">
      <c r="B12" s="50" t="s">
        <v>27</v>
      </c>
      <c r="C12" s="50" t="s">
        <v>35</v>
      </c>
      <c r="D12" s="50" t="s">
        <v>28</v>
      </c>
      <c r="E12" s="51" t="s">
        <v>29</v>
      </c>
    </row>
    <row r="13" spans="1:6" ht="30.95" customHeight="1" x14ac:dyDescent="0.2">
      <c r="B13" s="52" t="s">
        <v>30</v>
      </c>
      <c r="C13" s="52" t="s">
        <v>36</v>
      </c>
      <c r="D13" s="53">
        <v>0</v>
      </c>
      <c r="E13" s="54">
        <f>D13/D$17*100</f>
        <v>0</v>
      </c>
    </row>
    <row r="14" spans="1:6" ht="30.95" customHeight="1" x14ac:dyDescent="0.2">
      <c r="B14" s="52" t="s">
        <v>31</v>
      </c>
      <c r="C14" s="52" t="s">
        <v>37</v>
      </c>
      <c r="D14" s="53">
        <v>11666</v>
      </c>
      <c r="E14" s="54">
        <f>D14/D$17*100</f>
        <v>100</v>
      </c>
    </row>
    <row r="15" spans="1:6" ht="30.95" customHeight="1" x14ac:dyDescent="0.2">
      <c r="B15" s="52" t="s">
        <v>32</v>
      </c>
      <c r="C15" s="52" t="s">
        <v>38</v>
      </c>
      <c r="D15" s="53">
        <v>0</v>
      </c>
      <c r="E15" s="54">
        <f>D15/D$17*100</f>
        <v>0</v>
      </c>
    </row>
    <row r="16" spans="1:6" ht="30.95" customHeight="1" x14ac:dyDescent="0.2">
      <c r="B16" s="52" t="s">
        <v>33</v>
      </c>
      <c r="C16" s="52" t="s">
        <v>39</v>
      </c>
      <c r="D16" s="53">
        <v>0</v>
      </c>
      <c r="E16" s="54">
        <f>D16/D$17*100</f>
        <v>0</v>
      </c>
    </row>
    <row r="17" spans="1:6" ht="30.95" customHeight="1" x14ac:dyDescent="0.25">
      <c r="B17" s="153" t="s">
        <v>0</v>
      </c>
      <c r="C17" s="154"/>
      <c r="D17" s="55">
        <f>SUM(D13:D16)</f>
        <v>11666</v>
      </c>
      <c r="E17" s="55">
        <f>SUM(E13:E16)</f>
        <v>100</v>
      </c>
    </row>
    <row r="18" spans="1:6" ht="15" x14ac:dyDescent="0.2">
      <c r="B18" s="7"/>
      <c r="C18" s="7"/>
      <c r="D18" s="56" t="s">
        <v>34</v>
      </c>
      <c r="E18" s="7"/>
      <c r="F18" s="7"/>
    </row>
    <row r="19" spans="1:6" ht="15" x14ac:dyDescent="0.2">
      <c r="B19" s="7"/>
      <c r="C19" s="7"/>
      <c r="D19" s="56"/>
      <c r="E19" s="7"/>
      <c r="F19" s="7"/>
    </row>
    <row r="20" spans="1:6" ht="15" x14ac:dyDescent="0.2">
      <c r="B20" s="7"/>
      <c r="C20" s="7"/>
      <c r="D20" s="56"/>
      <c r="E20" s="7"/>
      <c r="F20" s="7"/>
    </row>
    <row r="21" spans="1:6" ht="15" x14ac:dyDescent="0.2">
      <c r="B21" s="7"/>
      <c r="C21" s="7"/>
      <c r="D21" s="56"/>
      <c r="E21" s="7"/>
      <c r="F21" s="7"/>
    </row>
    <row r="22" spans="1:6" ht="15" x14ac:dyDescent="0.2">
      <c r="B22" s="7"/>
      <c r="C22" s="7"/>
      <c r="D22" s="56"/>
      <c r="E22" s="7"/>
      <c r="F22" s="7"/>
    </row>
    <row r="23" spans="1:6" ht="15" x14ac:dyDescent="0.2">
      <c r="B23" s="7"/>
      <c r="C23" s="7"/>
      <c r="D23" s="7"/>
      <c r="E23" s="7"/>
      <c r="F23" s="7"/>
    </row>
    <row r="24" spans="1:6" x14ac:dyDescent="0.2">
      <c r="A24" s="1" t="s">
        <v>87</v>
      </c>
      <c r="C24" s="1"/>
    </row>
    <row r="25" spans="1:6" x14ac:dyDescent="0.2">
      <c r="B25" s="1"/>
      <c r="C25" s="2"/>
    </row>
    <row r="41" spans="1:6" ht="23.45" customHeight="1" x14ac:dyDescent="0.2">
      <c r="A41" s="151"/>
      <c r="B41" s="151"/>
      <c r="C41" s="151"/>
      <c r="D41" s="151"/>
      <c r="E41" s="151"/>
      <c r="F41" s="151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topLeftCell="A22" zoomScale="98" zoomScaleNormal="98" workbookViewId="0">
      <selection activeCell="O16" sqref="O16"/>
    </sheetView>
  </sheetViews>
  <sheetFormatPr defaultColWidth="8.7109375" defaultRowHeight="12.75" x14ac:dyDescent="0.2"/>
  <cols>
    <col min="1" max="1" width="6.5703125" style="3" customWidth="1"/>
    <col min="2" max="2" width="51.710937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90" t="s">
        <v>59</v>
      </c>
    </row>
    <row r="2" spans="1:5" s="7" customFormat="1" ht="15.75" x14ac:dyDescent="0.25">
      <c r="A2" s="90" t="str">
        <f>Tāme!A2</f>
        <v>Sadarbības līgums Nr. 2.2.1.1 - 23/50</v>
      </c>
    </row>
    <row r="3" spans="1:5" s="7" customFormat="1" ht="36" customHeight="1" x14ac:dyDescent="0.25">
      <c r="A3" s="158" t="s">
        <v>88</v>
      </c>
      <c r="B3" s="158"/>
      <c r="C3" s="158"/>
      <c r="D3" s="158"/>
      <c r="E3" s="158"/>
    </row>
    <row r="4" spans="1:5" x14ac:dyDescent="0.2">
      <c r="A4" s="161" t="s">
        <v>63</v>
      </c>
      <c r="B4" s="161"/>
      <c r="C4" s="161"/>
      <c r="D4" s="161"/>
      <c r="E4" s="161"/>
    </row>
    <row r="5" spans="1:5" s="7" customFormat="1" ht="8.4499999999999993" customHeight="1" x14ac:dyDescent="0.25">
      <c r="A5" s="4"/>
      <c r="B5" s="4"/>
      <c r="C5" s="4"/>
      <c r="D5" s="4"/>
      <c r="E5" s="4"/>
    </row>
    <row r="6" spans="1:5" s="7" customFormat="1" ht="15" customHeight="1" x14ac:dyDescent="0.25">
      <c r="A6" s="162" t="s">
        <v>74</v>
      </c>
      <c r="B6" s="162"/>
      <c r="C6" s="162"/>
      <c r="D6" s="162"/>
      <c r="E6" s="8" t="s">
        <v>72</v>
      </c>
    </row>
    <row r="7" spans="1:5" s="7" customFormat="1" ht="15" customHeight="1" x14ac:dyDescent="0.25">
      <c r="A7" s="155" t="s">
        <v>73</v>
      </c>
      <c r="B7" s="155"/>
      <c r="C7" s="155"/>
      <c r="D7" s="155"/>
      <c r="E7" s="8"/>
    </row>
    <row r="8" spans="1:5" s="7" customFormat="1" ht="13.5" customHeight="1" x14ac:dyDescent="0.25">
      <c r="A8" s="155"/>
      <c r="B8" s="155"/>
      <c r="C8" s="155"/>
      <c r="D8" s="155"/>
      <c r="E8" s="155"/>
    </row>
    <row r="9" spans="1:5" s="7" customFormat="1" ht="15.6" customHeight="1" x14ac:dyDescent="0.25">
      <c r="A9" s="7" t="s">
        <v>124</v>
      </c>
      <c r="B9" s="9"/>
      <c r="D9" s="116"/>
      <c r="E9" s="4"/>
    </row>
    <row r="10" spans="1:5" ht="6.95" customHeight="1" thickBot="1" x14ac:dyDescent="0.25">
      <c r="A10" s="58"/>
      <c r="B10" s="57"/>
      <c r="C10" s="59"/>
    </row>
    <row r="11" spans="1:5" ht="60.6" customHeight="1" x14ac:dyDescent="0.2">
      <c r="A11" s="124" t="s">
        <v>40</v>
      </c>
      <c r="B11" s="125" t="s">
        <v>41</v>
      </c>
      <c r="C11" s="125" t="s">
        <v>42</v>
      </c>
      <c r="D11" s="125" t="s">
        <v>43</v>
      </c>
      <c r="E11" s="126" t="s">
        <v>79</v>
      </c>
    </row>
    <row r="12" spans="1:5" ht="15" x14ac:dyDescent="0.25">
      <c r="A12" s="11"/>
      <c r="B12" s="60" t="s">
        <v>44</v>
      </c>
      <c r="C12" s="17"/>
      <c r="D12" s="61">
        <v>0</v>
      </c>
      <c r="E12" s="62">
        <f>D32</f>
        <v>0</v>
      </c>
    </row>
    <row r="13" spans="1:5" ht="15" x14ac:dyDescent="0.25">
      <c r="A13" s="11"/>
      <c r="B13" s="63" t="s">
        <v>45</v>
      </c>
      <c r="C13" s="64">
        <v>0</v>
      </c>
      <c r="D13" s="64">
        <v>0</v>
      </c>
      <c r="E13" s="134">
        <v>11666</v>
      </c>
    </row>
    <row r="14" spans="1:5" ht="20.45" customHeight="1" x14ac:dyDescent="0.2">
      <c r="A14" s="65">
        <v>1110</v>
      </c>
      <c r="B14" s="66" t="s">
        <v>9</v>
      </c>
      <c r="C14" s="67">
        <v>796</v>
      </c>
      <c r="D14" s="67">
        <v>0</v>
      </c>
      <c r="E14" s="68">
        <v>0</v>
      </c>
    </row>
    <row r="15" spans="1:5" ht="32.450000000000003" customHeight="1" x14ac:dyDescent="0.2">
      <c r="A15" s="65">
        <v>1150</v>
      </c>
      <c r="B15" s="69" t="s">
        <v>10</v>
      </c>
      <c r="C15" s="67">
        <v>258</v>
      </c>
      <c r="D15" s="67">
        <v>0</v>
      </c>
      <c r="E15" s="68">
        <v>252.1</v>
      </c>
    </row>
    <row r="16" spans="1:5" ht="20.45" customHeight="1" x14ac:dyDescent="0.2">
      <c r="A16" s="65">
        <v>1210</v>
      </c>
      <c r="B16" s="69" t="s">
        <v>5</v>
      </c>
      <c r="C16" s="67">
        <v>0</v>
      </c>
      <c r="D16" s="67">
        <v>0</v>
      </c>
      <c r="E16" s="68">
        <v>0</v>
      </c>
    </row>
    <row r="17" spans="1:5" ht="20.45" customHeight="1" x14ac:dyDescent="0.2">
      <c r="A17" s="65">
        <v>2110</v>
      </c>
      <c r="B17" s="69" t="s">
        <v>20</v>
      </c>
      <c r="C17" s="67">
        <v>0</v>
      </c>
      <c r="D17" s="67">
        <v>0</v>
      </c>
      <c r="E17" s="68">
        <v>0</v>
      </c>
    </row>
    <row r="18" spans="1:5" ht="20.45" customHeight="1" x14ac:dyDescent="0.2">
      <c r="A18" s="65">
        <v>2120</v>
      </c>
      <c r="B18" s="69" t="s">
        <v>21</v>
      </c>
      <c r="C18" s="67">
        <v>1010</v>
      </c>
      <c r="D18" s="67">
        <v>0</v>
      </c>
      <c r="E18" s="68">
        <v>793.45</v>
      </c>
    </row>
    <row r="19" spans="1:5" ht="20.45" customHeight="1" x14ac:dyDescent="0.2">
      <c r="A19" s="65">
        <v>2210</v>
      </c>
      <c r="B19" s="66" t="s">
        <v>7</v>
      </c>
      <c r="C19" s="67">
        <v>0</v>
      </c>
      <c r="D19" s="67">
        <v>0</v>
      </c>
      <c r="E19" s="68">
        <v>0</v>
      </c>
    </row>
    <row r="20" spans="1:5" ht="20.45" customHeight="1" x14ac:dyDescent="0.2">
      <c r="A20" s="65">
        <v>2220</v>
      </c>
      <c r="B20" s="66" t="s">
        <v>11</v>
      </c>
      <c r="C20" s="67">
        <v>0</v>
      </c>
      <c r="D20" s="67">
        <v>0</v>
      </c>
      <c r="E20" s="68">
        <v>0</v>
      </c>
    </row>
    <row r="21" spans="1:5" ht="20.45" customHeight="1" x14ac:dyDescent="0.2">
      <c r="A21" s="65">
        <v>2230</v>
      </c>
      <c r="B21" s="69" t="s">
        <v>12</v>
      </c>
      <c r="C21" s="67">
        <v>460</v>
      </c>
      <c r="D21" s="67">
        <v>0</v>
      </c>
      <c r="E21" s="68">
        <v>220</v>
      </c>
    </row>
    <row r="22" spans="1:5" ht="25.5" x14ac:dyDescent="0.2">
      <c r="A22" s="65">
        <v>2240</v>
      </c>
      <c r="B22" s="70" t="s">
        <v>13</v>
      </c>
      <c r="C22" s="67">
        <v>0</v>
      </c>
      <c r="D22" s="67">
        <v>0</v>
      </c>
      <c r="E22" s="68">
        <v>0</v>
      </c>
    </row>
    <row r="23" spans="1:5" ht="20.45" customHeight="1" x14ac:dyDescent="0.2">
      <c r="A23" s="65">
        <v>2250</v>
      </c>
      <c r="B23" s="66" t="s">
        <v>14</v>
      </c>
      <c r="C23" s="67">
        <v>1000</v>
      </c>
      <c r="D23" s="67">
        <v>0</v>
      </c>
      <c r="E23" s="68">
        <v>1000</v>
      </c>
    </row>
    <row r="24" spans="1:5" ht="20.45" customHeight="1" x14ac:dyDescent="0.2">
      <c r="A24" s="65">
        <v>2260</v>
      </c>
      <c r="B24" s="66" t="s">
        <v>15</v>
      </c>
      <c r="C24" s="67">
        <v>0</v>
      </c>
      <c r="D24" s="67">
        <v>0</v>
      </c>
      <c r="E24" s="68">
        <v>0</v>
      </c>
    </row>
    <row r="25" spans="1:5" ht="20.45" customHeight="1" x14ac:dyDescent="0.2">
      <c r="A25" s="65">
        <v>2310</v>
      </c>
      <c r="B25" s="69" t="s">
        <v>16</v>
      </c>
      <c r="C25" s="67">
        <v>0</v>
      </c>
      <c r="D25" s="67">
        <v>0</v>
      </c>
      <c r="E25" s="68">
        <v>0</v>
      </c>
    </row>
    <row r="26" spans="1:5" ht="20.45" customHeight="1" x14ac:dyDescent="0.2">
      <c r="A26" s="65">
        <v>2350</v>
      </c>
      <c r="B26" s="66" t="s">
        <v>17</v>
      </c>
      <c r="C26" s="67">
        <v>0</v>
      </c>
      <c r="D26" s="67">
        <v>0</v>
      </c>
      <c r="E26" s="68">
        <v>0</v>
      </c>
    </row>
    <row r="27" spans="1:5" ht="20.45" customHeight="1" x14ac:dyDescent="0.2">
      <c r="A27" s="65">
        <v>2390</v>
      </c>
      <c r="B27" s="66" t="s">
        <v>46</v>
      </c>
      <c r="C27" s="67">
        <v>0</v>
      </c>
      <c r="D27" s="67">
        <v>0</v>
      </c>
      <c r="E27" s="68">
        <v>0</v>
      </c>
    </row>
    <row r="28" spans="1:5" ht="25.5" customHeight="1" x14ac:dyDescent="0.2">
      <c r="A28" s="65">
        <v>3260</v>
      </c>
      <c r="B28" s="70" t="s">
        <v>47</v>
      </c>
      <c r="C28" s="67">
        <v>6100</v>
      </c>
      <c r="D28" s="67">
        <v>0</v>
      </c>
      <c r="E28" s="68">
        <v>4950</v>
      </c>
    </row>
    <row r="29" spans="1:5" ht="20.45" customHeight="1" x14ac:dyDescent="0.2">
      <c r="A29" s="65">
        <v>5230</v>
      </c>
      <c r="B29" s="71" t="s">
        <v>6</v>
      </c>
      <c r="C29" s="67">
        <v>2042</v>
      </c>
      <c r="D29" s="67">
        <v>0</v>
      </c>
      <c r="E29" s="68">
        <v>0</v>
      </c>
    </row>
    <row r="30" spans="1:5" ht="24.6" customHeight="1" x14ac:dyDescent="0.2">
      <c r="A30" s="65">
        <v>7710</v>
      </c>
      <c r="B30" s="70" t="s">
        <v>19</v>
      </c>
      <c r="C30" s="67">
        <v>0</v>
      </c>
      <c r="D30" s="67">
        <v>0</v>
      </c>
      <c r="E30" s="68">
        <v>0</v>
      </c>
    </row>
    <row r="31" spans="1:5" ht="20.45" customHeight="1" x14ac:dyDescent="0.25">
      <c r="A31" s="72"/>
      <c r="B31" s="63" t="s">
        <v>48</v>
      </c>
      <c r="C31" s="73">
        <f>SUM(C14:C30)</f>
        <v>11666</v>
      </c>
      <c r="D31" s="73">
        <f>SUM(D14:D30)</f>
        <v>0</v>
      </c>
      <c r="E31" s="74">
        <f>SUM(E14:E30)</f>
        <v>7215.55</v>
      </c>
    </row>
    <row r="32" spans="1:5" ht="15.75" thickBot="1" x14ac:dyDescent="0.3">
      <c r="A32" s="75"/>
      <c r="B32" s="76" t="s">
        <v>49</v>
      </c>
      <c r="C32" s="77"/>
      <c r="D32" s="78">
        <f>D12+D13-D31</f>
        <v>0</v>
      </c>
      <c r="E32" s="79">
        <f>E12+E13-E31</f>
        <v>4450.45</v>
      </c>
    </row>
    <row r="33" spans="1:5" ht="8.4499999999999993" customHeight="1" x14ac:dyDescent="0.2">
      <c r="A33" s="164"/>
      <c r="B33" s="165"/>
      <c r="C33" s="165"/>
      <c r="D33" s="165"/>
      <c r="E33" s="165"/>
    </row>
    <row r="34" spans="1:5" ht="12.6" customHeight="1" x14ac:dyDescent="0.2">
      <c r="A34" s="117" t="s">
        <v>53</v>
      </c>
      <c r="B34" s="117"/>
      <c r="C34" s="118"/>
      <c r="D34" s="1"/>
      <c r="E34" s="119"/>
    </row>
    <row r="35" spans="1:5" x14ac:dyDescent="0.2">
      <c r="A35" s="120"/>
      <c r="B35" s="121"/>
      <c r="C35" s="122"/>
      <c r="D35" s="122"/>
      <c r="E35" s="122"/>
    </row>
    <row r="36" spans="1:5" x14ac:dyDescent="0.2">
      <c r="A36" s="120"/>
      <c r="B36" s="121"/>
      <c r="C36" s="122"/>
      <c r="D36" s="122"/>
      <c r="E36" s="122"/>
    </row>
    <row r="37" spans="1:5" x14ac:dyDescent="0.2">
      <c r="A37" s="80" t="s">
        <v>50</v>
      </c>
      <c r="B37" s="49"/>
      <c r="D37" s="49"/>
      <c r="E37" s="49"/>
    </row>
    <row r="38" spans="1:5" x14ac:dyDescent="0.2">
      <c r="A38" s="80" t="s">
        <v>68</v>
      </c>
      <c r="B38" s="81"/>
      <c r="C38" s="81"/>
      <c r="D38" s="82"/>
      <c r="E38" s="123"/>
    </row>
    <row r="39" spans="1:5" x14ac:dyDescent="0.2">
      <c r="A39" s="129" t="s">
        <v>80</v>
      </c>
      <c r="B39" s="129"/>
      <c r="C39" s="129"/>
      <c r="D39" s="129"/>
      <c r="E39" s="123"/>
    </row>
    <row r="40" spans="1:5" x14ac:dyDescent="0.2">
      <c r="A40" s="81"/>
      <c r="B40" s="81"/>
      <c r="C40" s="81"/>
      <c r="D40" s="81"/>
      <c r="E40" s="83"/>
    </row>
    <row r="41" spans="1:5" x14ac:dyDescent="0.2">
      <c r="A41" s="81"/>
      <c r="B41" s="81"/>
      <c r="C41" s="81"/>
      <c r="D41" s="81"/>
      <c r="E41" s="83"/>
    </row>
    <row r="42" spans="1:5" x14ac:dyDescent="0.2">
      <c r="A42" s="81"/>
      <c r="B42" s="81"/>
      <c r="C42" s="81"/>
      <c r="D42" s="81"/>
      <c r="E42" s="83"/>
    </row>
    <row r="43" spans="1:5" x14ac:dyDescent="0.2">
      <c r="A43" s="81"/>
      <c r="B43" s="81"/>
      <c r="C43" s="81"/>
      <c r="D43" s="81"/>
      <c r="E43" s="83"/>
    </row>
    <row r="44" spans="1:5" x14ac:dyDescent="0.2">
      <c r="A44" s="81"/>
      <c r="B44" s="81"/>
      <c r="C44" s="81"/>
      <c r="D44" s="81"/>
      <c r="E44" s="83"/>
    </row>
    <row r="45" spans="1:5" x14ac:dyDescent="0.2">
      <c r="A45" s="81"/>
      <c r="B45" s="81"/>
      <c r="C45" s="81"/>
      <c r="D45" s="81"/>
      <c r="E45" s="83"/>
    </row>
    <row r="46" spans="1:5" x14ac:dyDescent="0.2">
      <c r="A46" s="81"/>
      <c r="B46" s="81"/>
      <c r="C46" s="81"/>
      <c r="D46" s="81"/>
      <c r="E46" s="83"/>
    </row>
    <row r="47" spans="1:5" x14ac:dyDescent="0.2">
      <c r="A47" s="81"/>
      <c r="B47" s="81"/>
      <c r="C47" s="81"/>
      <c r="D47" s="81"/>
      <c r="E47" s="83"/>
    </row>
    <row r="48" spans="1:5" x14ac:dyDescent="0.2">
      <c r="A48" s="81"/>
      <c r="B48" s="81"/>
      <c r="C48" s="81"/>
      <c r="D48" s="81"/>
      <c r="E48" s="83"/>
    </row>
    <row r="49" spans="1:7" ht="15.95" customHeight="1" x14ac:dyDescent="0.2">
      <c r="A49" s="111" t="str">
        <f>A2</f>
        <v>Sadarbības līgums Nr. 2.2.1.1 - 23/50</v>
      </c>
      <c r="B49" s="81"/>
      <c r="C49" s="81"/>
      <c r="D49" s="81"/>
      <c r="E49" s="83"/>
    </row>
    <row r="50" spans="1:7" x14ac:dyDescent="0.2">
      <c r="A50" s="81"/>
      <c r="B50" s="81"/>
      <c r="C50" s="81"/>
      <c r="D50" s="81"/>
      <c r="E50" s="83"/>
    </row>
    <row r="51" spans="1:7" ht="20.100000000000001" customHeight="1" x14ac:dyDescent="0.25">
      <c r="A51" s="158" t="str">
        <f>A3</f>
        <v>Latvijas Pauerliftinga federācijas</v>
      </c>
      <c r="B51" s="158"/>
      <c r="C51" s="158"/>
      <c r="D51" s="158"/>
      <c r="E51" s="158"/>
    </row>
    <row r="52" spans="1:7" x14ac:dyDescent="0.2">
      <c r="A52" s="161" t="s">
        <v>63</v>
      </c>
      <c r="B52" s="161"/>
      <c r="C52" s="161"/>
      <c r="D52" s="161"/>
      <c r="E52" s="161"/>
    </row>
    <row r="53" spans="1:7" x14ac:dyDescent="0.2">
      <c r="A53" s="81"/>
      <c r="B53" s="81"/>
      <c r="C53" s="81"/>
      <c r="D53" s="81"/>
      <c r="E53" s="83"/>
    </row>
    <row r="54" spans="1:7" ht="15" x14ac:dyDescent="0.25">
      <c r="A54" s="162" t="s">
        <v>74</v>
      </c>
      <c r="B54" s="162"/>
      <c r="C54" s="162"/>
      <c r="D54" s="162"/>
      <c r="E54" s="97" t="s">
        <v>66</v>
      </c>
      <c r="F54" s="97"/>
    </row>
    <row r="55" spans="1:7" ht="15" x14ac:dyDescent="0.25">
      <c r="A55" s="162" t="s">
        <v>75</v>
      </c>
      <c r="B55" s="162"/>
      <c r="C55" s="162"/>
      <c r="D55" s="162"/>
      <c r="E55" s="109"/>
      <c r="G55" s="97"/>
    </row>
    <row r="56" spans="1:7" ht="15" x14ac:dyDescent="0.25">
      <c r="A56" s="84"/>
      <c r="B56" s="84"/>
      <c r="C56" s="84"/>
      <c r="D56" s="84"/>
      <c r="E56" s="84"/>
      <c r="G56" s="97"/>
    </row>
    <row r="57" spans="1:7" ht="15" x14ac:dyDescent="0.25">
      <c r="A57" s="110" t="str">
        <f>A9</f>
        <v>par 2023. gada otro ceturksni</v>
      </c>
      <c r="B57" s="84"/>
      <c r="C57" s="84"/>
      <c r="D57" s="84"/>
      <c r="E57" s="84"/>
      <c r="G57" s="97"/>
    </row>
    <row r="58" spans="1:7" ht="15" x14ac:dyDescent="0.25">
      <c r="A58" s="84"/>
      <c r="B58" s="84"/>
      <c r="C58" s="84"/>
      <c r="D58" s="84"/>
      <c r="E58" s="84"/>
      <c r="G58" s="97"/>
    </row>
    <row r="59" spans="1:7" ht="50.45" customHeight="1" x14ac:dyDescent="0.2">
      <c r="A59" s="127" t="s">
        <v>4</v>
      </c>
      <c r="B59" s="98" t="s">
        <v>70</v>
      </c>
      <c r="C59" s="98" t="s">
        <v>42</v>
      </c>
      <c r="D59" s="98" t="s">
        <v>67</v>
      </c>
      <c r="E59" s="98" t="s">
        <v>81</v>
      </c>
      <c r="F59" s="98" t="s">
        <v>55</v>
      </c>
      <c r="G59" s="128" t="s">
        <v>26</v>
      </c>
    </row>
    <row r="60" spans="1:7" s="87" customFormat="1" ht="11.45" customHeight="1" x14ac:dyDescent="0.2">
      <c r="A60" s="163" t="s">
        <v>60</v>
      </c>
      <c r="B60" s="163"/>
      <c r="C60" s="112">
        <f>SUM(C61:C72)</f>
        <v>6712</v>
      </c>
      <c r="D60" s="112">
        <f>SUM(D61:D72)</f>
        <v>0</v>
      </c>
      <c r="E60" s="112">
        <f>SUM(E61:E72)</f>
        <v>4453.45</v>
      </c>
      <c r="F60" s="112">
        <f>SUM(D60:E60)</f>
        <v>4453.45</v>
      </c>
      <c r="G60" s="112">
        <f>C60-F60</f>
        <v>2258.5500000000002</v>
      </c>
    </row>
    <row r="61" spans="1:7" s="87" customFormat="1" ht="11.45" customHeight="1" x14ac:dyDescent="0.2">
      <c r="A61" s="93">
        <v>1</v>
      </c>
      <c r="B61" s="133" t="str">
        <f>Tāme!C13</f>
        <v>Eiropas čempionāts spēka trīscīņā veterāniem</v>
      </c>
      <c r="C61" s="107">
        <f>Tāme!W13</f>
        <v>300</v>
      </c>
      <c r="D61" s="99"/>
      <c r="E61" s="132">
        <v>324.52</v>
      </c>
      <c r="F61" s="107">
        <f>SUM(D61:E61)</f>
        <v>324.52</v>
      </c>
      <c r="G61" s="107">
        <f>SUM(C61-F61)</f>
        <v>-24.519999999999982</v>
      </c>
    </row>
    <row r="62" spans="1:7" s="87" customFormat="1" ht="11.45" customHeight="1" x14ac:dyDescent="0.2">
      <c r="A62" s="93">
        <v>2</v>
      </c>
      <c r="B62" s="133" t="str">
        <f>Tāme!C14</f>
        <v>SELL Spēles, sacensības spēka trīscīņā</v>
      </c>
      <c r="C62" s="107">
        <f>Tāme!W14</f>
        <v>150</v>
      </c>
      <c r="D62" s="99"/>
      <c r="E62" s="132">
        <v>48.93</v>
      </c>
      <c r="F62" s="107">
        <f t="shared" ref="F62:F85" si="0">SUM(D62:E62)</f>
        <v>48.93</v>
      </c>
      <c r="G62" s="107">
        <f t="shared" ref="G62:G70" si="1">SUM(C62-F62)</f>
        <v>101.07</v>
      </c>
    </row>
    <row r="63" spans="1:7" s="87" customFormat="1" ht="11.45" customHeight="1" x14ac:dyDescent="0.2">
      <c r="A63" s="93">
        <v>3</v>
      </c>
      <c r="B63" s="133" t="str">
        <f>Tāme!C15</f>
        <v>Pasaules čempionāts spēka trīscīņā</v>
      </c>
      <c r="C63" s="107">
        <f>Tāme!W15</f>
        <v>620</v>
      </c>
      <c r="D63" s="99"/>
      <c r="E63" s="132">
        <v>480</v>
      </c>
      <c r="F63" s="107">
        <f t="shared" si="0"/>
        <v>480</v>
      </c>
      <c r="G63" s="107">
        <f t="shared" si="1"/>
        <v>140</v>
      </c>
    </row>
    <row r="64" spans="1:7" s="87" customFormat="1" ht="11.45" customHeight="1" x14ac:dyDescent="0.2">
      <c r="A64" s="93">
        <v>4</v>
      </c>
      <c r="B64" s="133" t="str">
        <f>Tāme!C16</f>
        <v>Vidzemes čempionāts spēka trīscīņā</v>
      </c>
      <c r="C64" s="107">
        <f>Tāme!W16</f>
        <v>500</v>
      </c>
      <c r="D64" s="99"/>
      <c r="E64" s="132">
        <v>500</v>
      </c>
      <c r="F64" s="107">
        <f t="shared" si="0"/>
        <v>500</v>
      </c>
      <c r="G64" s="107">
        <f t="shared" si="1"/>
        <v>0</v>
      </c>
    </row>
    <row r="65" spans="1:7" s="87" customFormat="1" ht="11.45" customHeight="1" x14ac:dyDescent="0.2">
      <c r="A65" s="93">
        <v>5</v>
      </c>
      <c r="B65" s="133" t="str">
        <f>Tāme!C17</f>
        <v>Degumnieku čempionāts spiešanā guļus</v>
      </c>
      <c r="C65" s="107">
        <f>Tāme!W17</f>
        <v>300</v>
      </c>
      <c r="D65" s="99"/>
      <c r="E65" s="132">
        <v>300</v>
      </c>
      <c r="F65" s="107">
        <f t="shared" si="0"/>
        <v>300</v>
      </c>
      <c r="G65" s="107">
        <f t="shared" si="1"/>
        <v>0</v>
      </c>
    </row>
    <row r="66" spans="1:7" s="87" customFormat="1" ht="11.45" customHeight="1" x14ac:dyDescent="0.2">
      <c r="A66" s="93">
        <v>6</v>
      </c>
      <c r="B66" s="133" t="str">
        <f>Tāme!C18</f>
        <v>Latvijas čempionāts spēka trīscīņā senioriem</v>
      </c>
      <c r="C66" s="107">
        <f>Tāme!W18</f>
        <v>500</v>
      </c>
      <c r="D66" s="99"/>
      <c r="E66" s="132">
        <v>500</v>
      </c>
      <c r="F66" s="107">
        <f t="shared" si="0"/>
        <v>500</v>
      </c>
      <c r="G66" s="107">
        <f t="shared" si="1"/>
        <v>0</v>
      </c>
    </row>
    <row r="67" spans="1:7" s="87" customFormat="1" ht="11.45" customHeight="1" x14ac:dyDescent="0.2">
      <c r="A67" s="93">
        <v>7</v>
      </c>
      <c r="B67" s="133" t="str">
        <f>Tāme!C19</f>
        <v>Latvijas čempionāts spiešanā guļus senioriem</v>
      </c>
      <c r="C67" s="107">
        <f>Tāme!W19</f>
        <v>500</v>
      </c>
      <c r="D67" s="101"/>
      <c r="E67" s="132">
        <v>500</v>
      </c>
      <c r="F67" s="107">
        <f t="shared" si="0"/>
        <v>500</v>
      </c>
      <c r="G67" s="107">
        <f t="shared" si="1"/>
        <v>0</v>
      </c>
    </row>
    <row r="68" spans="1:7" x14ac:dyDescent="0.2">
      <c r="A68" s="93">
        <v>8</v>
      </c>
      <c r="B68" s="133" t="str">
        <f>Tāme!C20</f>
        <v>Kokneses čempionāts spēka trīscīņā</v>
      </c>
      <c r="C68" s="107">
        <f>Tāme!W20</f>
        <v>300</v>
      </c>
      <c r="D68" s="100"/>
      <c r="E68" s="132">
        <v>300</v>
      </c>
      <c r="F68" s="107">
        <f t="shared" si="0"/>
        <v>300</v>
      </c>
      <c r="G68" s="107">
        <f t="shared" si="1"/>
        <v>0</v>
      </c>
    </row>
    <row r="69" spans="1:7" x14ac:dyDescent="0.2">
      <c r="A69" s="93">
        <v>9</v>
      </c>
      <c r="B69" s="133" t="str">
        <f>Tāme!C21</f>
        <v>Latvijas čempionāts spiešanā guļus uz atkārtojumu skaitu</v>
      </c>
      <c r="C69" s="107">
        <f>Tāme!W21</f>
        <v>500</v>
      </c>
      <c r="D69" s="100"/>
      <c r="E69" s="132">
        <v>500</v>
      </c>
      <c r="F69" s="107">
        <f t="shared" si="0"/>
        <v>500</v>
      </c>
      <c r="G69" s="107">
        <f t="shared" si="1"/>
        <v>0</v>
      </c>
    </row>
    <row r="70" spans="1:7" x14ac:dyDescent="0.2">
      <c r="A70" s="93">
        <v>10</v>
      </c>
      <c r="B70" s="133" t="str">
        <f>Tāme!C22</f>
        <v>LPF informācijas sistēmas tālāka programēšana</v>
      </c>
      <c r="C70" s="107">
        <f>Tāme!W22</f>
        <v>1000</v>
      </c>
      <c r="D70" s="100"/>
      <c r="E70" s="132">
        <v>1000</v>
      </c>
      <c r="F70" s="107">
        <f t="shared" si="0"/>
        <v>1000</v>
      </c>
      <c r="G70" s="107">
        <f t="shared" si="1"/>
        <v>0</v>
      </c>
    </row>
    <row r="71" spans="1:7" x14ac:dyDescent="0.2">
      <c r="A71" s="93">
        <v>11</v>
      </c>
      <c r="B71" s="133" t="str">
        <f>Tāme!C23</f>
        <v>Biroja tehnika (dators, tiesnešu gaismu sistēma)</v>
      </c>
      <c r="C71" s="107">
        <f>Tāme!W23</f>
        <v>1100</v>
      </c>
      <c r="D71" s="100"/>
      <c r="E71" s="100"/>
      <c r="F71" s="107">
        <f t="shared" ref="F71:F72" si="2">SUM(D71:E71)</f>
        <v>0</v>
      </c>
      <c r="G71" s="107">
        <f t="shared" ref="G71:G72" si="3">SUM(C71-F71)</f>
        <v>1100</v>
      </c>
    </row>
    <row r="72" spans="1:7" x14ac:dyDescent="0.2">
      <c r="A72" s="93">
        <v>12</v>
      </c>
      <c r="B72" s="133" t="str">
        <f>Tāme!C24</f>
        <v>Inventāra iegāde</v>
      </c>
      <c r="C72" s="107">
        <f>Tāme!W24</f>
        <v>942</v>
      </c>
      <c r="D72" s="100"/>
      <c r="E72" s="100"/>
      <c r="F72" s="107">
        <f t="shared" si="2"/>
        <v>0</v>
      </c>
      <c r="G72" s="107">
        <f t="shared" si="3"/>
        <v>942</v>
      </c>
    </row>
    <row r="73" spans="1:7" ht="31.5" customHeight="1" x14ac:dyDescent="0.2">
      <c r="A73" s="159" t="s">
        <v>61</v>
      </c>
      <c r="B73" s="159"/>
      <c r="C73" s="113">
        <f>SUM(C74:C83)</f>
        <v>3500</v>
      </c>
      <c r="D73" s="113">
        <f t="shared" ref="D73" si="4">SUM(D74:D83)</f>
        <v>0</v>
      </c>
      <c r="E73" s="113">
        <f>SUM(E74:E83)</f>
        <v>2350</v>
      </c>
      <c r="F73" s="114">
        <f>SUM(D73:E73)</f>
        <v>2350</v>
      </c>
      <c r="G73" s="114">
        <f>C73-F73</f>
        <v>1150</v>
      </c>
    </row>
    <row r="74" spans="1:7" x14ac:dyDescent="0.2">
      <c r="A74" s="93">
        <v>1</v>
      </c>
      <c r="B74" s="133" t="str">
        <f>Tāme!C26</f>
        <v>Latvijas čempionāts spēka trīscīņā jauniešiem un junioriem</v>
      </c>
      <c r="C74" s="107">
        <f>Tāme!W26</f>
        <v>1000</v>
      </c>
      <c r="D74" s="100"/>
      <c r="E74" s="132">
        <v>1000</v>
      </c>
      <c r="F74" s="107">
        <f t="shared" si="0"/>
        <v>1000</v>
      </c>
      <c r="G74" s="107">
        <f t="shared" ref="G74:G83" si="5">SUM(C74-F74)</f>
        <v>0</v>
      </c>
    </row>
    <row r="75" spans="1:7" x14ac:dyDescent="0.2">
      <c r="A75" s="93">
        <v>2</v>
      </c>
      <c r="B75" s="133" t="str">
        <f>Tāme!C27</f>
        <v>Latvijas augstskolu čempionāts spēka trīscīņā</v>
      </c>
      <c r="C75" s="107">
        <f>Tāme!W27</f>
        <v>250</v>
      </c>
      <c r="D75" s="100"/>
      <c r="E75" s="132">
        <v>250</v>
      </c>
      <c r="F75" s="107">
        <f t="shared" si="0"/>
        <v>250</v>
      </c>
      <c r="G75" s="107">
        <f t="shared" si="5"/>
        <v>0</v>
      </c>
    </row>
    <row r="76" spans="1:7" x14ac:dyDescent="0.2">
      <c r="A76" s="93">
        <v>3</v>
      </c>
      <c r="B76" s="133" t="str">
        <f>Tāme!C28</f>
        <v>Latvijas čempionāts spiešanā guļus jauniešiem un junioriem</v>
      </c>
      <c r="C76" s="107">
        <f>Tāme!W28</f>
        <v>500</v>
      </c>
      <c r="D76" s="100"/>
      <c r="E76" s="132">
        <v>500</v>
      </c>
      <c r="F76" s="107">
        <f t="shared" si="0"/>
        <v>500</v>
      </c>
      <c r="G76" s="107">
        <f t="shared" si="5"/>
        <v>0</v>
      </c>
    </row>
    <row r="77" spans="1:7" x14ac:dyDescent="0.2">
      <c r="A77" s="93">
        <v>4</v>
      </c>
      <c r="B77" s="133" t="str">
        <f>Tāme!C29</f>
        <v>Latvijas skolu čempionāti spiešanā guļus</v>
      </c>
      <c r="C77" s="107">
        <f>Tāme!W29</f>
        <v>1750</v>
      </c>
      <c r="D77" s="100"/>
      <c r="E77" s="132">
        <v>600</v>
      </c>
      <c r="F77" s="107">
        <f t="shared" si="0"/>
        <v>600</v>
      </c>
      <c r="G77" s="107">
        <f t="shared" si="5"/>
        <v>1150</v>
      </c>
    </row>
    <row r="78" spans="1:7" x14ac:dyDescent="0.2">
      <c r="A78" s="20">
        <v>5</v>
      </c>
      <c r="B78" s="106">
        <f>Tāme!C30</f>
        <v>0</v>
      </c>
      <c r="C78" s="107">
        <f>Tāme!W30</f>
        <v>0</v>
      </c>
      <c r="D78" s="100"/>
      <c r="E78" s="132"/>
      <c r="F78" s="107">
        <f t="shared" si="0"/>
        <v>0</v>
      </c>
      <c r="G78" s="107">
        <f t="shared" si="5"/>
        <v>0</v>
      </c>
    </row>
    <row r="79" spans="1:7" x14ac:dyDescent="0.2">
      <c r="A79" s="20">
        <v>6</v>
      </c>
      <c r="B79" s="106">
        <f>Tāme!C31</f>
        <v>0</v>
      </c>
      <c r="C79" s="107">
        <f>Tāme!W31</f>
        <v>0</v>
      </c>
      <c r="D79" s="100"/>
      <c r="E79" s="132"/>
      <c r="F79" s="107">
        <f t="shared" si="0"/>
        <v>0</v>
      </c>
      <c r="G79" s="107">
        <f t="shared" si="5"/>
        <v>0</v>
      </c>
    </row>
    <row r="80" spans="1:7" x14ac:dyDescent="0.2">
      <c r="A80" s="20">
        <v>7</v>
      </c>
      <c r="B80" s="106">
        <f>Tāme!C32</f>
        <v>0</v>
      </c>
      <c r="C80" s="107">
        <f>Tāme!W32</f>
        <v>0</v>
      </c>
      <c r="D80" s="100"/>
      <c r="E80" s="132"/>
      <c r="F80" s="107">
        <f t="shared" si="0"/>
        <v>0</v>
      </c>
      <c r="G80" s="107">
        <f t="shared" si="5"/>
        <v>0</v>
      </c>
    </row>
    <row r="81" spans="1:9" x14ac:dyDescent="0.2">
      <c r="A81" s="20">
        <v>8</v>
      </c>
      <c r="B81" s="106">
        <f>Tāme!C33</f>
        <v>0</v>
      </c>
      <c r="C81" s="107">
        <f>Tāme!W33</f>
        <v>0</v>
      </c>
      <c r="D81" s="100"/>
      <c r="E81" s="132"/>
      <c r="F81" s="107">
        <f t="shared" si="0"/>
        <v>0</v>
      </c>
      <c r="G81" s="107">
        <f t="shared" si="5"/>
        <v>0</v>
      </c>
    </row>
    <row r="82" spans="1:9" x14ac:dyDescent="0.2">
      <c r="A82" s="20">
        <v>9</v>
      </c>
      <c r="B82" s="106">
        <f>Tāme!C34</f>
        <v>0</v>
      </c>
      <c r="C82" s="107">
        <f>Tāme!W34</f>
        <v>0</v>
      </c>
      <c r="D82" s="100"/>
      <c r="E82" s="132"/>
      <c r="F82" s="107">
        <f t="shared" si="0"/>
        <v>0</v>
      </c>
      <c r="G82" s="107">
        <f t="shared" si="5"/>
        <v>0</v>
      </c>
    </row>
    <row r="83" spans="1:9" x14ac:dyDescent="0.2">
      <c r="A83" s="20">
        <v>10</v>
      </c>
      <c r="B83" s="106">
        <f>Tāme!C35</f>
        <v>0</v>
      </c>
      <c r="C83" s="107">
        <f>Tāme!W35</f>
        <v>0</v>
      </c>
      <c r="D83" s="100"/>
      <c r="E83" s="100"/>
      <c r="F83" s="107">
        <f t="shared" si="0"/>
        <v>0</v>
      </c>
      <c r="G83" s="107">
        <f t="shared" si="5"/>
        <v>0</v>
      </c>
    </row>
    <row r="84" spans="1:9" s="105" customFormat="1" ht="30.6" customHeight="1" x14ac:dyDescent="0.2">
      <c r="A84" s="159" t="s">
        <v>62</v>
      </c>
      <c r="B84" s="159"/>
      <c r="C84" s="114">
        <f>SUM(C85:C85)</f>
        <v>1454</v>
      </c>
      <c r="D84" s="114">
        <f>SUM(D85:D85)</f>
        <v>0</v>
      </c>
      <c r="E84" s="114">
        <f>SUM(E85:E85)</f>
        <v>412.1</v>
      </c>
      <c r="F84" s="114">
        <f>SUM(D84:E84)</f>
        <v>412.1</v>
      </c>
      <c r="G84" s="114">
        <f>C84-F84</f>
        <v>1041.9000000000001</v>
      </c>
    </row>
    <row r="85" spans="1:9" x14ac:dyDescent="0.2">
      <c r="A85" s="20">
        <v>1</v>
      </c>
      <c r="B85" s="106" t="str">
        <f>Tāme!C37</f>
        <v>Atalgojums sabiedrisko attiecību speciālistei un grāmatvedei</v>
      </c>
      <c r="C85" s="107">
        <f>Tāme!W37</f>
        <v>1454</v>
      </c>
      <c r="D85" s="100"/>
      <c r="E85" s="132">
        <v>412.1</v>
      </c>
      <c r="F85" s="107">
        <f t="shared" si="0"/>
        <v>412.1</v>
      </c>
      <c r="G85" s="107">
        <f>SUM(C85-F85)</f>
        <v>1041.9000000000001</v>
      </c>
      <c r="I85" s="26"/>
    </row>
    <row r="86" spans="1:9" s="105" customFormat="1" x14ac:dyDescent="0.2">
      <c r="A86" s="160" t="s">
        <v>54</v>
      </c>
      <c r="B86" s="160"/>
      <c r="C86" s="104">
        <f>SUM(C84,C73,C60)</f>
        <v>11666</v>
      </c>
      <c r="D86" s="104">
        <f>SUM(D84,D73,D60)</f>
        <v>0</v>
      </c>
      <c r="E86" s="104">
        <f>SUM(E84,E73,E60)</f>
        <v>7215.5499999999993</v>
      </c>
      <c r="F86" s="104">
        <f>SUM(D86:E86)</f>
        <v>7215.5499999999993</v>
      </c>
      <c r="G86" s="103">
        <f>C86-F86</f>
        <v>4450.4500000000007</v>
      </c>
    </row>
    <row r="88" spans="1:9" x14ac:dyDescent="0.2">
      <c r="A88" s="100"/>
      <c r="B88" s="102" t="s">
        <v>71</v>
      </c>
    </row>
    <row r="89" spans="1:9" x14ac:dyDescent="0.2">
      <c r="A89" s="108"/>
      <c r="B89" s="102" t="s">
        <v>76</v>
      </c>
    </row>
    <row r="93" spans="1:9" x14ac:dyDescent="0.2">
      <c r="A93" s="1" t="s">
        <v>87</v>
      </c>
    </row>
  </sheetData>
  <mergeCells count="14">
    <mergeCell ref="A3:E3"/>
    <mergeCell ref="A60:B60"/>
    <mergeCell ref="A73:B73"/>
    <mergeCell ref="A33:E33"/>
    <mergeCell ref="A4:E4"/>
    <mergeCell ref="A7:D7"/>
    <mergeCell ref="A6:D6"/>
    <mergeCell ref="A84:B84"/>
    <mergeCell ref="A86:B86"/>
    <mergeCell ref="A8:E8"/>
    <mergeCell ref="A51:E51"/>
    <mergeCell ref="A52:E52"/>
    <mergeCell ref="A54:D54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2023-07-04T10:33:36Z</dcterms:modified>
</cp:coreProperties>
</file>