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88" tabRatio="500" activeTab="1"/>
  </bookViews>
  <sheets>
    <sheet name="Rezultāti" sheetId="1" r:id="rId1"/>
    <sheet name="Komanda" sheetId="2" r:id="rId2"/>
  </sheets>
  <definedNames/>
  <calcPr fullCalcOnLoad="1"/>
</workbook>
</file>

<file path=xl/sharedStrings.xml><?xml version="1.0" encoding="utf-8"?>
<sst xmlns="http://schemas.openxmlformats.org/spreadsheetml/2006/main" count="462" uniqueCount="244">
  <si>
    <t>Bauska</t>
  </si>
  <si>
    <t>Endijs Pelkaus</t>
  </si>
  <si>
    <t>Nodaras Kryzevicius</t>
  </si>
  <si>
    <t>Daniels Pols</t>
  </si>
  <si>
    <t>Guntars Zariņš</t>
  </si>
  <si>
    <t>Ivans Raukenas</t>
  </si>
  <si>
    <t>Dainis Zaķis</t>
  </si>
  <si>
    <t>Vladimirs Ponomarjovs</t>
  </si>
  <si>
    <t>Jānis Lapels</t>
  </si>
  <si>
    <t>Vladimirs Kovaļskis</t>
  </si>
  <si>
    <t>Rīgas 5. pamatskola - attīstības centrs</t>
  </si>
  <si>
    <t>LTU Mažeikių švyturys</t>
  </si>
  <si>
    <t>Madona, Smagatlētikas un cīņas klubs</t>
  </si>
  <si>
    <t>Libava Powerlifting</t>
  </si>
  <si>
    <t>Gold Barbell Tukums</t>
  </si>
  <si>
    <t>Gulbenes KSP sporta klubs</t>
  </si>
  <si>
    <t>Apolons, Jelgavas sporta klubs</t>
  </si>
  <si>
    <t>Vieta</t>
  </si>
  <si>
    <t>Komanda</t>
  </si>
  <si>
    <t>Punkti</t>
  </si>
  <si>
    <t>IPF GL punkti</t>
  </si>
  <si>
    <t>LK Punkti</t>
  </si>
  <si>
    <t>Jaunieši + Juniori</t>
  </si>
  <si>
    <t>Citi</t>
  </si>
  <si>
    <t>1.</t>
  </si>
  <si>
    <t>2.</t>
  </si>
  <si>
    <t>3.</t>
  </si>
  <si>
    <t>12+12</t>
  </si>
  <si>
    <t>LATVIJAS PAUERLIFTINGA FEDERACIJA</t>
  </si>
  <si>
    <t>REZULTĀTI</t>
  </si>
  <si>
    <t>Izloze</t>
  </si>
  <si>
    <t>Vārds, uzvārds</t>
  </si>
  <si>
    <t>Dz.g.</t>
  </si>
  <si>
    <t>Svars</t>
  </si>
  <si>
    <t>Rezultāts</t>
  </si>
  <si>
    <t>IPF GL p.</t>
  </si>
  <si>
    <t>Kom. p.</t>
  </si>
  <si>
    <t>SIEVIETES</t>
  </si>
  <si>
    <t>52 kg</t>
  </si>
  <si>
    <t>Dalībnieki</t>
  </si>
  <si>
    <t>84+ kg</t>
  </si>
  <si>
    <t>Sievietes</t>
  </si>
  <si>
    <t>Vīri</t>
  </si>
  <si>
    <t>Veterāni</t>
  </si>
  <si>
    <t>Absolūti labākās sievietes pēc IPF GL punktiem</t>
  </si>
  <si>
    <t>Jaunieši</t>
  </si>
  <si>
    <t>Juniori</t>
  </si>
  <si>
    <t>Kopā</t>
  </si>
  <si>
    <t>JAUNIEŠI</t>
  </si>
  <si>
    <t>66 kg</t>
  </si>
  <si>
    <t>INFO</t>
  </si>
  <si>
    <t>Sacensību direktors</t>
  </si>
  <si>
    <t>74 kg</t>
  </si>
  <si>
    <t>83 kg</t>
  </si>
  <si>
    <t>93 kg</t>
  </si>
  <si>
    <t>Absolūti labākie jaunieši pēc IPF GL punktiem</t>
  </si>
  <si>
    <t>JUNIORI</t>
  </si>
  <si>
    <t>105 kg</t>
  </si>
  <si>
    <t>SENIORI 1</t>
  </si>
  <si>
    <t>120 kg</t>
  </si>
  <si>
    <t>Absolūti labākie seniori 1 pēc IPF GL punktiem</t>
  </si>
  <si>
    <t>SENIORI 2</t>
  </si>
  <si>
    <t>Absolūti labākie seniori 2 pēc IPF GL punktiem</t>
  </si>
  <si>
    <t>SENIORI 3</t>
  </si>
  <si>
    <t>Absolūti labākie seniori 3 pēc IPF GL punktiem</t>
  </si>
  <si>
    <t>63 kg</t>
  </si>
  <si>
    <t>59 kg</t>
  </si>
  <si>
    <t>VĪRI</t>
  </si>
  <si>
    <t>Absolūti labākie vīri pēc IPF GL punktiem</t>
  </si>
  <si>
    <t>-</t>
  </si>
  <si>
    <t>Spēka Pasaule, Valmieras smagatlētikas klubs</t>
  </si>
  <si>
    <t>57 kg</t>
  </si>
  <si>
    <t>LTU LIGA</t>
  </si>
  <si>
    <t>69 kg</t>
  </si>
  <si>
    <t>76 kg</t>
  </si>
  <si>
    <t>84 kg</t>
  </si>
  <si>
    <t>Santa Mickus</t>
  </si>
  <si>
    <t>Sporta klubs Rembate</t>
  </si>
  <si>
    <t>Karina Grigorjeva</t>
  </si>
  <si>
    <t>Ģirts Zabors</t>
  </si>
  <si>
    <t>Dovydas Kontenis</t>
  </si>
  <si>
    <t>93kg</t>
  </si>
  <si>
    <t xml:space="preserve"> 105 kg</t>
  </si>
  <si>
    <t>Edgars Mediņš</t>
  </si>
  <si>
    <t>Matīss Čakšs</t>
  </si>
  <si>
    <t>Artūrs Knolle</t>
  </si>
  <si>
    <t/>
  </si>
  <si>
    <t>Jurģis Mickus</t>
  </si>
  <si>
    <t>Kārlis Dundurs</t>
  </si>
  <si>
    <t>Emīls Pūķis</t>
  </si>
  <si>
    <t>LTU Victoria</t>
  </si>
  <si>
    <t>Ilārs Māliņš</t>
  </si>
  <si>
    <t>Aleksandrs Bļinkovs</t>
  </si>
  <si>
    <t>Kaspars Bīriņš</t>
  </si>
  <si>
    <t>Dainars Djablovs</t>
  </si>
  <si>
    <t>Mārcis Štrauss</t>
  </si>
  <si>
    <t>Ilmārs Grigalis</t>
  </si>
  <si>
    <t>Olymp Rīga</t>
  </si>
  <si>
    <t>Aleksandrs Rihlovs</t>
  </si>
  <si>
    <t>Arvydas Kleinovas</t>
  </si>
  <si>
    <t>Rimantas Sakeris</t>
  </si>
  <si>
    <t>Vytautas Šiurkus</t>
  </si>
  <si>
    <t>Sergejs Burīlovs</t>
  </si>
  <si>
    <t>Absolūti labākie juniori pēc IPF GL punktiem</t>
  </si>
  <si>
    <t>12+8</t>
  </si>
  <si>
    <t>Tiesneši</t>
  </si>
  <si>
    <t>47 kg</t>
  </si>
  <si>
    <t>Iveta Ratniece</t>
  </si>
  <si>
    <t>Jēkabpils sporta centrs</t>
  </si>
  <si>
    <t>Irina Britika</t>
  </si>
  <si>
    <t>Daniela Snipe</t>
  </si>
  <si>
    <t>Ieva Estere Maševska</t>
  </si>
  <si>
    <t>Super Gym Ogre</t>
  </si>
  <si>
    <t>Lāsma Gūtmane</t>
  </si>
  <si>
    <t>Arina Niedre</t>
  </si>
  <si>
    <t>Denis Borcovs</t>
  </si>
  <si>
    <t>Patriks Robins Pūpols</t>
  </si>
  <si>
    <t>Mārtiņš Pūdāns</t>
  </si>
  <si>
    <t>Aleksejs Kuzņecovs</t>
  </si>
  <si>
    <t>Ziemeļlatgales Sporta centrs</t>
  </si>
  <si>
    <t>Armands Morgunovs</t>
  </si>
  <si>
    <t>Agris Aleksandrs Potjomkins</t>
  </si>
  <si>
    <t>Alans Freimanis</t>
  </si>
  <si>
    <t>Martins Aprāns</t>
  </si>
  <si>
    <t>Kaspars Reliņš</t>
  </si>
  <si>
    <t>Kristaps Bīriņš</t>
  </si>
  <si>
    <t>Kyrylo Pyperko</t>
  </si>
  <si>
    <t>Ralfs Žogota</t>
  </si>
  <si>
    <t>Ivan Khomenko</t>
  </si>
  <si>
    <t>Kristers Melnačs</t>
  </si>
  <si>
    <t>Sacensību galvenais tiesnesis</t>
  </si>
  <si>
    <t>Rolands Degro</t>
  </si>
  <si>
    <t>Kārlis Patalujevs</t>
  </si>
  <si>
    <t>Konstantīns Kuzņecovs</t>
  </si>
  <si>
    <t>Saulius Jankauskas</t>
  </si>
  <si>
    <t>Židrjus Sabaļausks</t>
  </si>
  <si>
    <t>Aigars Zaičenkovs</t>
  </si>
  <si>
    <t>Igors Aleksejevs</t>
  </si>
  <si>
    <t>Andris Aleksejevs</t>
  </si>
  <si>
    <t>Kostiantyn Bobrovskyi</t>
  </si>
  <si>
    <t>Sergejs Sņegovs</t>
  </si>
  <si>
    <t>Ilmārs Buliņš</t>
  </si>
  <si>
    <t>Vjačeslavs Naumovs</t>
  </si>
  <si>
    <t>Sandris Preimanis</t>
  </si>
  <si>
    <t>Raimonds Celmiņš</t>
  </si>
  <si>
    <t>Aleksandras Sigariovas</t>
  </si>
  <si>
    <t>Jānis Babris</t>
  </si>
  <si>
    <t>Viesturs Gargurnis</t>
  </si>
  <si>
    <t>12+12+12+12+12+9</t>
  </si>
  <si>
    <t>12+12+12+12+12+12</t>
  </si>
  <si>
    <t>Aivars Gailītis</t>
  </si>
  <si>
    <t>Voldemārs Madalāns</t>
  </si>
  <si>
    <t>DSQ</t>
  </si>
  <si>
    <t>Elīna Vīksne</t>
  </si>
  <si>
    <t>Daugavpils pauerliftinga sporta klubs</t>
  </si>
  <si>
    <t>Arina Bobileva</t>
  </si>
  <si>
    <t>Aizkraukles Sporta centrs</t>
  </si>
  <si>
    <t>Irina Trofimova</t>
  </si>
  <si>
    <t>Vineta Sirmā</t>
  </si>
  <si>
    <t>Rūta Aizupiete</t>
  </si>
  <si>
    <t>Legacy</t>
  </si>
  <si>
    <t>Gabija Martinkutė</t>
  </si>
  <si>
    <t>Tatjana Špakova</t>
  </si>
  <si>
    <t>Viktorija Rumjanceva</t>
  </si>
  <si>
    <t>Viktorija Helēna Skrīvere</t>
  </si>
  <si>
    <t>Madara Dokāne</t>
  </si>
  <si>
    <t>Karina Nikitina</t>
  </si>
  <si>
    <t>Ludmila Samoilova</t>
  </si>
  <si>
    <t>Marija Lapkovska</t>
  </si>
  <si>
    <t>Laura Kovtuna</t>
  </si>
  <si>
    <t>Līga Motte</t>
  </si>
  <si>
    <t>Arnis Rukmanis</t>
  </si>
  <si>
    <t>Rolands Cīrulis</t>
  </si>
  <si>
    <t>Markuss Mičulis</t>
  </si>
  <si>
    <t>Līvānu novads</t>
  </si>
  <si>
    <t>Gatis Kristiāns Romanovs</t>
  </si>
  <si>
    <t>Daniels Rastopčins</t>
  </si>
  <si>
    <t>Rēzeknes PSP</t>
  </si>
  <si>
    <t>Andrejs Tokarskis</t>
  </si>
  <si>
    <t>Krāslava</t>
  </si>
  <si>
    <t>Māris Baļčūns</t>
  </si>
  <si>
    <t>Maksims Kagans</t>
  </si>
  <si>
    <t>Viktors Aleksejevs</t>
  </si>
  <si>
    <t>Tomass Krūmiņš</t>
  </si>
  <si>
    <t xml:space="preserve"> 120 kg</t>
  </si>
  <si>
    <t>Jānis Šaķis</t>
  </si>
  <si>
    <t>Sandris Pelšs</t>
  </si>
  <si>
    <t>Iļja Sobakins</t>
  </si>
  <si>
    <t>Markuss Vilkaušs</t>
  </si>
  <si>
    <t>Denys Fedorchenko</t>
  </si>
  <si>
    <t>Ņikita Petrovs</t>
  </si>
  <si>
    <t>Dmitrijs Maikovs</t>
  </si>
  <si>
    <t>Ivo Krievāns</t>
  </si>
  <si>
    <t>Ēriks Valdis Patalujevs</t>
  </si>
  <si>
    <t>Renārs Ašmanis</t>
  </si>
  <si>
    <t>Antons Igonins</t>
  </si>
  <si>
    <t>Kristiāns Kļaviņš</t>
  </si>
  <si>
    <t>Edgars Liepiņš</t>
  </si>
  <si>
    <t>Rihards Ločmelis</t>
  </si>
  <si>
    <t>Ernests Višķers</t>
  </si>
  <si>
    <t>Kaspars Sniedze</t>
  </si>
  <si>
    <t>Lenarts Krieviņš</t>
  </si>
  <si>
    <t>Ludzas novads</t>
  </si>
  <si>
    <t>Raivis Zagorskis</t>
  </si>
  <si>
    <t>Vilnis Strupulis</t>
  </si>
  <si>
    <t>Eduards Gaujēns</t>
  </si>
  <si>
    <t>Ainārs Dokāns</t>
  </si>
  <si>
    <t>Andrejs Kočerovs</t>
  </si>
  <si>
    <t>Agris Līcis-Līcītis</t>
  </si>
  <si>
    <t>Gints Reinholds</t>
  </si>
  <si>
    <t>Jānis Leikarts</t>
  </si>
  <si>
    <t>Aleksejs Romanovs</t>
  </si>
  <si>
    <t>Gvido Taube</t>
  </si>
  <si>
    <t>Sergejs Jakovļevs</t>
  </si>
  <si>
    <t>55 kg</t>
  </si>
  <si>
    <t>virs 120 kg</t>
  </si>
  <si>
    <t>Pēteris Līcis</t>
  </si>
  <si>
    <t>Sergejs Vasiļjevs</t>
  </si>
  <si>
    <t>Genādijs Golubovs</t>
  </si>
  <si>
    <t>Fjodors Vasjutins</t>
  </si>
  <si>
    <t>Leonīds Anastasjevs</t>
  </si>
  <si>
    <t>Aleksandrs Miglāns</t>
  </si>
  <si>
    <t>Roberts Seņins</t>
  </si>
  <si>
    <t>Igors Domenckis</t>
  </si>
  <si>
    <t>Ronalds Teivāns</t>
  </si>
  <si>
    <t>Georgijs Stoļerovs</t>
  </si>
  <si>
    <t>2024. gada Latgales Kauss - Līvānu novada čempionāts spiešanā guļus, LK 2. POSMS, LĪVĀNII,  24.02.2024.</t>
  </si>
  <si>
    <t>Sekretārs</t>
  </si>
  <si>
    <t>12+4</t>
  </si>
  <si>
    <t>8+8</t>
  </si>
  <si>
    <t>7+8</t>
  </si>
  <si>
    <t>9+9+8</t>
  </si>
  <si>
    <t>12+9+9</t>
  </si>
  <si>
    <t>9+9+9+8+7</t>
  </si>
  <si>
    <t>12+12+7+6</t>
  </si>
  <si>
    <t>12+12+8</t>
  </si>
  <si>
    <t>12+12+12+9+9+9</t>
  </si>
  <si>
    <t>12+9+8+6</t>
  </si>
  <si>
    <t>12+12+12+9+8+7</t>
  </si>
  <si>
    <t>9+8+7</t>
  </si>
  <si>
    <t>12+12+12+8</t>
  </si>
  <si>
    <t>Mārīte Vilcāne</t>
  </si>
  <si>
    <t>12+9+9+9</t>
  </si>
  <si>
    <t>12+9+9+9+9+8+7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</si>
</sst>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\ _X_D_R_-;\-* #,##0\ _X_D_R_-;_-* &quot;-&quot;\ _X_D_R_-;_-@_-"/>
    <numFmt numFmtId="170" formatCode="_-* #,##0.00\ &quot;XDR&quot;_-;\-* #,##0.00\ &quot;XDR&quot;_-;_-* &quot;-&quot;??\ &quot;XDR&quot;_-;_-@_-"/>
    <numFmt numFmtId="171" formatCode="_-* #,##0.00\ _X_D_R_-;\-* #,##0.00\ _X_D_R_-;_-* &quot;-&quot;??\ _X_D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0.000"/>
    <numFmt numFmtId="175" formatCode="0.0"/>
    <numFmt numFmtId="176" formatCode="#,##0.0"/>
  </numFmts>
  <fonts count="74">
    <font>
      <sz val="10"/>
      <color rgb="FF000000"/>
      <name val="Arial"/>
      <family val="2"/>
    </font>
    <font>
      <sz val="11"/>
      <color indexed="50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50"/>
      <name val="Arial"/>
      <family val="2"/>
    </font>
    <font>
      <sz val="11"/>
      <color indexed="14"/>
      <name val="Calibri"/>
      <family val="2"/>
    </font>
    <font>
      <sz val="11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i/>
      <sz val="11"/>
      <color indexed="15"/>
      <name val="Calibri"/>
      <family val="2"/>
    </font>
    <font>
      <sz val="11"/>
      <color indexed="9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4"/>
      <name val="Calibri"/>
      <family val="2"/>
    </font>
    <font>
      <sz val="11"/>
      <color indexed="44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8"/>
      <color indexed="46"/>
      <name val="Calibri Light"/>
      <family val="2"/>
    </font>
    <font>
      <b/>
      <sz val="11"/>
      <color indexed="50"/>
      <name val="Calibri"/>
      <family val="2"/>
    </font>
    <font>
      <sz val="11"/>
      <color indexed="45"/>
      <name val="Calibri"/>
      <family val="2"/>
    </font>
    <font>
      <sz val="12"/>
      <color indexed="50"/>
      <name val="Times New Roman"/>
      <family val="1"/>
    </font>
    <font>
      <sz val="11"/>
      <color indexed="50"/>
      <name val="Times New Roman"/>
      <family val="1"/>
    </font>
    <font>
      <b/>
      <sz val="12"/>
      <color indexed="50"/>
      <name val="Times New Roman"/>
      <family val="1"/>
    </font>
    <font>
      <b/>
      <sz val="11"/>
      <color indexed="50"/>
      <name val="Times New Roman"/>
      <family val="1"/>
    </font>
    <font>
      <sz val="12"/>
      <color indexed="14"/>
      <name val="Times New Roman"/>
      <family val="1"/>
    </font>
    <font>
      <sz val="11"/>
      <color indexed="14"/>
      <name val="Times New Roman"/>
      <family val="1"/>
    </font>
    <font>
      <b/>
      <sz val="12"/>
      <color indexed="14"/>
      <name val="Times New Roman"/>
      <family val="1"/>
    </font>
    <font>
      <b/>
      <sz val="11"/>
      <color indexed="14"/>
      <name val="Times New Roman"/>
      <family val="1"/>
    </font>
    <font>
      <b/>
      <sz val="10"/>
      <color indexed="50"/>
      <name val="Times New Roman"/>
      <family val="1"/>
    </font>
    <font>
      <sz val="10"/>
      <color indexed="50"/>
      <name val="Times New Roman"/>
      <family val="1"/>
    </font>
    <font>
      <b/>
      <sz val="11"/>
      <color indexed="45"/>
      <name val="Times New Roman"/>
      <family val="1"/>
    </font>
    <font>
      <b/>
      <sz val="11"/>
      <color indexed="54"/>
      <name val="Times New Roman"/>
      <family val="1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000000"/>
      <name val="Times New Roman"/>
      <family val="1"/>
    </font>
    <font>
      <sz val="11"/>
      <color rgb="FF131313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4"/>
      <name val="Times New Roman"/>
      <family val="1"/>
    </font>
    <font>
      <b/>
      <sz val="11"/>
      <color rgb="FF00B05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21" borderId="1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3" fillId="0" borderId="6" applyNumberFormat="0" applyFill="0" applyAlignment="0" applyProtection="0"/>
    <xf numFmtId="0" fontId="5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8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174" fontId="58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8" fillId="0" borderId="0" xfId="0" applyFont="1" applyBorder="1" applyAlignment="1" applyProtection="1">
      <alignment horizontal="center"/>
      <protection locked="0"/>
    </xf>
    <xf numFmtId="0" fontId="61" fillId="33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4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8" fillId="0" borderId="0" xfId="0" applyFont="1" applyFill="1" applyBorder="1" applyAlignment="1" applyProtection="1">
      <alignment horizontal="center"/>
      <protection locked="0"/>
    </xf>
    <xf numFmtId="175" fontId="58" fillId="0" borderId="0" xfId="0" applyNumberFormat="1" applyFont="1" applyFill="1" applyBorder="1" applyAlignment="1">
      <alignment horizontal="center"/>
    </xf>
    <xf numFmtId="1" fontId="58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right"/>
    </xf>
    <xf numFmtId="2" fontId="58" fillId="0" borderId="0" xfId="0" applyNumberFormat="1" applyFont="1" applyFill="1" applyBorder="1" applyAlignment="1" applyProtection="1">
      <alignment horizontal="right"/>
      <protection locked="0"/>
    </xf>
    <xf numFmtId="0" fontId="58" fillId="0" borderId="0" xfId="0" applyFont="1" applyFill="1" applyBorder="1" applyAlignment="1">
      <alignment horizontal="right"/>
    </xf>
    <xf numFmtId="0" fontId="66" fillId="34" borderId="0" xfId="0" applyFont="1" applyFill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0" xfId="0" applyFont="1" applyBorder="1" applyAlignment="1">
      <alignment horizontal="left"/>
    </xf>
    <xf numFmtId="0" fontId="67" fillId="34" borderId="0" xfId="0" applyFont="1" applyFill="1" applyBorder="1" applyAlignment="1">
      <alignment horizontal="left"/>
    </xf>
    <xf numFmtId="4" fontId="67" fillId="34" borderId="0" xfId="0" applyNumberFormat="1" applyFont="1" applyFill="1" applyBorder="1" applyAlignment="1">
      <alignment horizontal="right"/>
    </xf>
    <xf numFmtId="175" fontId="66" fillId="34" borderId="0" xfId="0" applyNumberFormat="1" applyFont="1" applyFill="1" applyBorder="1" applyAlignment="1">
      <alignment horizontal="center"/>
    </xf>
    <xf numFmtId="2" fontId="66" fillId="34" borderId="0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68" fillId="0" borderId="0" xfId="0" applyFont="1" applyFill="1" applyAlignment="1">
      <alignment horizontal="center"/>
    </xf>
    <xf numFmtId="0" fontId="68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2" fillId="17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71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0" fontId="73" fillId="0" borderId="0" xfId="0" applyFont="1" applyFill="1" applyAlignment="1">
      <alignment horizontal="center"/>
    </xf>
    <xf numFmtId="0" fontId="66" fillId="34" borderId="0" xfId="0" applyFont="1" applyFill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34" borderId="0" xfId="0" applyFont="1" applyFill="1" applyBorder="1" applyAlignment="1">
      <alignment horizontal="center"/>
    </xf>
    <xf numFmtId="4" fontId="67" fillId="34" borderId="0" xfId="0" applyNumberFormat="1" applyFont="1" applyFill="1" applyBorder="1" applyAlignment="1">
      <alignment horizontal="center"/>
    </xf>
    <xf numFmtId="0" fontId="67" fillId="34" borderId="0" xfId="0" applyFont="1" applyFill="1" applyBorder="1" applyAlignment="1">
      <alignment horizontal="center"/>
    </xf>
    <xf numFmtId="0" fontId="67" fillId="34" borderId="0" xfId="0" applyFont="1" applyFill="1" applyBorder="1" applyAlignment="1">
      <alignment horizontal="left"/>
    </xf>
    <xf numFmtId="0" fontId="9" fillId="0" borderId="0" xfId="0" applyFont="1" applyAlignment="1">
      <alignment vertical="center"/>
    </xf>
    <xf numFmtId="0" fontId="59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73" fillId="0" borderId="0" xfId="0" applyFont="1" applyFill="1" applyBorder="1" applyAlignment="1">
      <alignment horizontal="left"/>
    </xf>
    <xf numFmtId="0" fontId="73" fillId="0" borderId="0" xfId="0" applyFont="1" applyFill="1" applyBorder="1" applyAlignment="1">
      <alignment horizontal="center"/>
    </xf>
    <xf numFmtId="2" fontId="10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0" fontId="69" fillId="34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73" fillId="0" borderId="0" xfId="0" applyFont="1" applyFill="1" applyBorder="1" applyAlignment="1">
      <alignment/>
    </xf>
    <xf numFmtId="2" fontId="66" fillId="34" borderId="0" xfId="0" applyNumberFormat="1" applyFont="1" applyFill="1" applyBorder="1" applyAlignment="1">
      <alignment horizontal="center"/>
    </xf>
    <xf numFmtId="175" fontId="66" fillId="34" borderId="0" xfId="0" applyNumberFormat="1" applyFont="1" applyFill="1" applyBorder="1" applyAlignment="1">
      <alignment horizontal="center"/>
    </xf>
    <xf numFmtId="0" fontId="58" fillId="35" borderId="0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8" fillId="19" borderId="0" xfId="0" applyFont="1" applyFill="1" applyBorder="1" applyAlignment="1">
      <alignment horizontal="center"/>
    </xf>
    <xf numFmtId="0" fontId="58" fillId="8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1" fillId="33" borderId="0" xfId="0" applyFont="1" applyFill="1" applyAlignment="1">
      <alignment horizont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dxfs count="4">
    <dxf>
      <font>
        <color theme="4" tint="0.7999799847602844"/>
      </font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strike/>
      </font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31313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3"/>
  <sheetViews>
    <sheetView zoomScale="80" zoomScaleNormal="80" zoomScalePageLayoutView="0" workbookViewId="0" topLeftCell="A76">
      <selection activeCell="J204" sqref="J204"/>
    </sheetView>
  </sheetViews>
  <sheetFormatPr defaultColWidth="8.7109375" defaultRowHeight="12.75"/>
  <cols>
    <col min="1" max="1" width="6.140625" style="1" bestFit="1" customWidth="1"/>
    <col min="2" max="2" width="6.421875" style="1" bestFit="1" customWidth="1"/>
    <col min="3" max="3" width="24.8515625" style="25" customWidth="1"/>
    <col min="4" max="4" width="37.421875" style="25" bestFit="1" customWidth="1"/>
    <col min="5" max="5" width="5.8515625" style="1" bestFit="1" customWidth="1"/>
    <col min="6" max="6" width="7.57421875" style="28" bestFit="1" customWidth="1"/>
    <col min="7" max="7" width="10.00390625" style="23" bestFit="1" customWidth="1"/>
    <col min="8" max="8" width="10.7109375" style="1" bestFit="1" customWidth="1"/>
    <col min="9" max="9" width="8.421875" style="1" bestFit="1" customWidth="1"/>
    <col min="10" max="10" width="7.7109375" style="1" bestFit="1" customWidth="1"/>
    <col min="11" max="11" width="30.57421875" style="2" customWidth="1"/>
    <col min="12" max="12" width="17.8515625" style="2" bestFit="1" customWidth="1"/>
    <col min="13" max="13" width="7.7109375" style="1" bestFit="1" customWidth="1"/>
    <col min="14" max="14" width="5.8515625" style="1" bestFit="1" customWidth="1"/>
    <col min="15" max="21" width="6.140625" style="4" bestFit="1" customWidth="1"/>
    <col min="22" max="16384" width="8.7109375" style="4" customWidth="1"/>
  </cols>
  <sheetData>
    <row r="1" spans="1:9" ht="15">
      <c r="A1" s="77" t="s">
        <v>28</v>
      </c>
      <c r="B1" s="77"/>
      <c r="C1" s="77"/>
      <c r="D1" s="77"/>
      <c r="E1" s="77"/>
      <c r="F1" s="77"/>
      <c r="G1" s="77"/>
      <c r="H1" s="77"/>
      <c r="I1" s="77"/>
    </row>
    <row r="2" spans="1:9" ht="15">
      <c r="A2" s="77" t="s">
        <v>226</v>
      </c>
      <c r="B2" s="77"/>
      <c r="C2" s="77"/>
      <c r="D2" s="77"/>
      <c r="E2" s="77"/>
      <c r="F2" s="77"/>
      <c r="G2" s="77"/>
      <c r="H2" s="77"/>
      <c r="I2" s="77"/>
    </row>
    <row r="3" spans="1:9" ht="15">
      <c r="A3" s="77" t="s">
        <v>29</v>
      </c>
      <c r="B3" s="77"/>
      <c r="C3" s="77"/>
      <c r="D3" s="77"/>
      <c r="E3" s="77"/>
      <c r="F3" s="77"/>
      <c r="G3" s="77"/>
      <c r="H3" s="77"/>
      <c r="I3" s="77"/>
    </row>
    <row r="4" spans="1:9" ht="15">
      <c r="A4" s="37" t="s">
        <v>17</v>
      </c>
      <c r="B4" s="5" t="s">
        <v>30</v>
      </c>
      <c r="C4" s="24" t="s">
        <v>31</v>
      </c>
      <c r="D4" s="24" t="s">
        <v>18</v>
      </c>
      <c r="E4" s="5" t="s">
        <v>32</v>
      </c>
      <c r="F4" s="26" t="s">
        <v>33</v>
      </c>
      <c r="G4" s="5" t="s">
        <v>34</v>
      </c>
      <c r="H4" s="5" t="s">
        <v>35</v>
      </c>
      <c r="I4" s="37" t="s">
        <v>36</v>
      </c>
    </row>
    <row r="5" spans="1:12" s="6" customFormat="1" ht="15">
      <c r="A5" s="76" t="s">
        <v>37</v>
      </c>
      <c r="B5" s="76"/>
      <c r="C5" s="76"/>
      <c r="D5" s="76"/>
      <c r="E5" s="76"/>
      <c r="F5" s="76"/>
      <c r="G5" s="76"/>
      <c r="H5" s="76"/>
      <c r="I5" s="76"/>
      <c r="K5" s="7"/>
      <c r="L5" s="7"/>
    </row>
    <row r="6" spans="1:12" s="6" customFormat="1" ht="15">
      <c r="A6" s="73" t="s">
        <v>106</v>
      </c>
      <c r="B6" s="73"/>
      <c r="C6" s="73"/>
      <c r="D6" s="73"/>
      <c r="E6" s="73"/>
      <c r="F6" s="73"/>
      <c r="G6" s="73"/>
      <c r="H6" s="73"/>
      <c r="I6" s="73"/>
      <c r="K6" s="7"/>
      <c r="L6" s="7"/>
    </row>
    <row r="7" spans="1:12" s="6" customFormat="1" ht="15">
      <c r="A7" s="29">
        <v>1</v>
      </c>
      <c r="B7" s="30">
        <v>127</v>
      </c>
      <c r="C7" s="30" t="s">
        <v>107</v>
      </c>
      <c r="D7" s="58" t="s">
        <v>108</v>
      </c>
      <c r="E7" s="30">
        <v>1970</v>
      </c>
      <c r="F7" s="57">
        <v>46.3</v>
      </c>
      <c r="G7" s="34">
        <v>42.5</v>
      </c>
      <c r="H7" s="54">
        <v>45.83</v>
      </c>
      <c r="I7" s="29">
        <v>12</v>
      </c>
      <c r="K7" s="9" t="s">
        <v>39</v>
      </c>
      <c r="L7" s="9"/>
    </row>
    <row r="8" spans="1:12" s="6" customFormat="1" ht="15">
      <c r="A8" s="73" t="s">
        <v>38</v>
      </c>
      <c r="B8" s="73"/>
      <c r="C8" s="73"/>
      <c r="D8" s="73"/>
      <c r="E8" s="73"/>
      <c r="F8" s="73"/>
      <c r="G8" s="73"/>
      <c r="H8" s="73"/>
      <c r="I8" s="73"/>
      <c r="K8" s="10" t="s">
        <v>41</v>
      </c>
      <c r="L8" s="10">
        <v>23</v>
      </c>
    </row>
    <row r="9" spans="1:12" s="6" customFormat="1" ht="15">
      <c r="A9" s="29">
        <v>1</v>
      </c>
      <c r="B9" s="55">
        <v>128</v>
      </c>
      <c r="C9" s="55" t="s">
        <v>155</v>
      </c>
      <c r="D9" s="56" t="s">
        <v>156</v>
      </c>
      <c r="E9" s="55">
        <v>2001</v>
      </c>
      <c r="F9" s="57">
        <v>50.8</v>
      </c>
      <c r="G9" s="54">
        <v>72.5</v>
      </c>
      <c r="H9" s="71">
        <v>70.9</v>
      </c>
      <c r="I9" s="29">
        <v>12</v>
      </c>
      <c r="K9" s="10" t="s">
        <v>42</v>
      </c>
      <c r="L9" s="10">
        <v>18</v>
      </c>
    </row>
    <row r="10" spans="1:12" s="6" customFormat="1" ht="15">
      <c r="A10" s="29">
        <v>2</v>
      </c>
      <c r="B10" s="30">
        <v>64</v>
      </c>
      <c r="C10" s="30" t="s">
        <v>109</v>
      </c>
      <c r="D10" s="58" t="s">
        <v>108</v>
      </c>
      <c r="E10" s="30">
        <v>1985</v>
      </c>
      <c r="F10" s="57">
        <v>49.85</v>
      </c>
      <c r="G10" s="54">
        <v>47.5</v>
      </c>
      <c r="H10" s="54">
        <v>47.31</v>
      </c>
      <c r="I10" s="29">
        <v>9</v>
      </c>
      <c r="K10" s="10" t="s">
        <v>43</v>
      </c>
      <c r="L10" s="10">
        <v>52</v>
      </c>
    </row>
    <row r="11" spans="1:12" s="6" customFormat="1" ht="15">
      <c r="A11" s="29">
        <v>0</v>
      </c>
      <c r="B11" s="55">
        <v>92</v>
      </c>
      <c r="C11" s="55" t="s">
        <v>153</v>
      </c>
      <c r="D11" s="56" t="s">
        <v>154</v>
      </c>
      <c r="E11" s="55">
        <v>2003</v>
      </c>
      <c r="F11" s="57">
        <v>50.2</v>
      </c>
      <c r="G11" s="54">
        <v>0</v>
      </c>
      <c r="H11" s="54" t="s">
        <v>86</v>
      </c>
      <c r="I11" s="29" t="s">
        <v>152</v>
      </c>
      <c r="K11" s="10" t="s">
        <v>45</v>
      </c>
      <c r="L11" s="10">
        <v>19</v>
      </c>
    </row>
    <row r="12" spans="1:12" s="6" customFormat="1" ht="15">
      <c r="A12" s="73" t="s">
        <v>71</v>
      </c>
      <c r="B12" s="73"/>
      <c r="C12" s="73"/>
      <c r="D12" s="73"/>
      <c r="E12" s="73"/>
      <c r="F12" s="73"/>
      <c r="G12" s="73"/>
      <c r="H12" s="73"/>
      <c r="I12" s="73"/>
      <c r="K12" s="10" t="s">
        <v>46</v>
      </c>
      <c r="L12" s="10">
        <v>18</v>
      </c>
    </row>
    <row r="13" spans="1:12" s="6" customFormat="1" ht="15">
      <c r="A13" s="29">
        <v>1</v>
      </c>
      <c r="B13" s="55">
        <v>99</v>
      </c>
      <c r="C13" s="55" t="s">
        <v>159</v>
      </c>
      <c r="D13" s="56" t="s">
        <v>160</v>
      </c>
      <c r="E13" s="55">
        <v>2001</v>
      </c>
      <c r="F13" s="57">
        <v>54.55</v>
      </c>
      <c r="G13" s="54">
        <v>47.5</v>
      </c>
      <c r="H13" s="54">
        <v>43.67</v>
      </c>
      <c r="I13" s="54">
        <v>12</v>
      </c>
      <c r="K13" s="7" t="s">
        <v>47</v>
      </c>
      <c r="L13" s="7">
        <f>SUM(L8:L12)</f>
        <v>130</v>
      </c>
    </row>
    <row r="14" spans="1:12" s="6" customFormat="1" ht="15">
      <c r="A14" s="29">
        <v>2</v>
      </c>
      <c r="B14" s="55">
        <v>38</v>
      </c>
      <c r="C14" s="55" t="s">
        <v>157</v>
      </c>
      <c r="D14" s="56" t="s">
        <v>14</v>
      </c>
      <c r="E14" s="55">
        <v>1989</v>
      </c>
      <c r="F14" s="57">
        <v>55.85</v>
      </c>
      <c r="G14" s="54">
        <v>47.5</v>
      </c>
      <c r="H14" s="54">
        <v>42.88</v>
      </c>
      <c r="I14" s="54">
        <v>9</v>
      </c>
      <c r="K14" s="7"/>
      <c r="L14" s="7"/>
    </row>
    <row r="15" spans="1:12" s="6" customFormat="1" ht="15">
      <c r="A15" s="29">
        <v>3</v>
      </c>
      <c r="B15" s="55">
        <v>4</v>
      </c>
      <c r="C15" s="55" t="s">
        <v>111</v>
      </c>
      <c r="D15" s="56" t="s">
        <v>108</v>
      </c>
      <c r="E15" s="55">
        <v>2006</v>
      </c>
      <c r="F15" s="57">
        <v>54.75</v>
      </c>
      <c r="G15" s="72">
        <v>40</v>
      </c>
      <c r="H15" s="54">
        <v>36.67</v>
      </c>
      <c r="I15" s="54">
        <v>8</v>
      </c>
      <c r="K15" s="7"/>
      <c r="L15" s="7"/>
    </row>
    <row r="16" spans="1:12" s="6" customFormat="1" ht="15">
      <c r="A16" s="29">
        <v>4</v>
      </c>
      <c r="B16" s="55">
        <v>93</v>
      </c>
      <c r="C16" s="55" t="s">
        <v>158</v>
      </c>
      <c r="D16" s="56" t="s">
        <v>119</v>
      </c>
      <c r="E16" s="55">
        <v>1973</v>
      </c>
      <c r="F16" s="57">
        <v>56.5</v>
      </c>
      <c r="G16" s="72">
        <v>40</v>
      </c>
      <c r="H16" s="71">
        <v>35.8</v>
      </c>
      <c r="I16" s="54">
        <v>7</v>
      </c>
      <c r="K16" s="9" t="s">
        <v>50</v>
      </c>
      <c r="L16" s="9"/>
    </row>
    <row r="17" spans="1:12" s="6" customFormat="1" ht="15">
      <c r="A17" s="73" t="s">
        <v>65</v>
      </c>
      <c r="B17" s="73"/>
      <c r="C17" s="73"/>
      <c r="D17" s="73"/>
      <c r="E17" s="73"/>
      <c r="F17" s="73"/>
      <c r="G17" s="73"/>
      <c r="H17" s="73"/>
      <c r="I17" s="73"/>
      <c r="K17" s="10" t="s">
        <v>51</v>
      </c>
      <c r="L17" s="10" t="s">
        <v>241</v>
      </c>
    </row>
    <row r="18" spans="1:12" s="6" customFormat="1" ht="15">
      <c r="A18" s="29">
        <v>1</v>
      </c>
      <c r="B18" s="55">
        <v>90</v>
      </c>
      <c r="C18" s="55" t="s">
        <v>162</v>
      </c>
      <c r="D18" s="56" t="s">
        <v>154</v>
      </c>
      <c r="E18" s="55">
        <v>1970</v>
      </c>
      <c r="F18" s="57">
        <v>61.6</v>
      </c>
      <c r="G18" s="72">
        <v>85</v>
      </c>
      <c r="H18" s="54">
        <v>71.85</v>
      </c>
      <c r="I18" s="54">
        <v>12</v>
      </c>
      <c r="K18" s="10" t="s">
        <v>130</v>
      </c>
      <c r="L18" s="10" t="s">
        <v>171</v>
      </c>
    </row>
    <row r="19" spans="1:12" s="6" customFormat="1" ht="15">
      <c r="A19" s="29">
        <v>2</v>
      </c>
      <c r="B19" s="55">
        <v>95</v>
      </c>
      <c r="C19" s="55" t="s">
        <v>163</v>
      </c>
      <c r="D19" s="56" t="s">
        <v>154</v>
      </c>
      <c r="E19" s="55">
        <v>1942</v>
      </c>
      <c r="F19" s="57">
        <v>59.5</v>
      </c>
      <c r="G19" s="72">
        <v>57.5</v>
      </c>
      <c r="H19" s="54">
        <v>49.66</v>
      </c>
      <c r="I19" s="54">
        <v>9</v>
      </c>
      <c r="K19" s="10" t="s">
        <v>105</v>
      </c>
      <c r="L19" s="10" t="s">
        <v>162</v>
      </c>
    </row>
    <row r="20" spans="1:12" s="6" customFormat="1" ht="15">
      <c r="A20" s="29">
        <v>3</v>
      </c>
      <c r="B20" s="55">
        <v>26</v>
      </c>
      <c r="C20" s="55" t="s">
        <v>161</v>
      </c>
      <c r="D20" s="56" t="s">
        <v>72</v>
      </c>
      <c r="E20" s="55">
        <v>2002</v>
      </c>
      <c r="F20" s="57">
        <v>60.45</v>
      </c>
      <c r="G20" s="72">
        <v>45</v>
      </c>
      <c r="H20" s="54">
        <v>38.48</v>
      </c>
      <c r="I20" s="54">
        <v>8</v>
      </c>
      <c r="K20" s="10"/>
      <c r="L20" s="10" t="s">
        <v>171</v>
      </c>
    </row>
    <row r="21" spans="1:12" s="6" customFormat="1" ht="15">
      <c r="A21" s="29">
        <v>4</v>
      </c>
      <c r="B21" s="55">
        <v>27</v>
      </c>
      <c r="C21" s="55" t="s">
        <v>110</v>
      </c>
      <c r="D21" s="56" t="s">
        <v>13</v>
      </c>
      <c r="E21" s="55">
        <v>2006</v>
      </c>
      <c r="F21" s="57">
        <v>57.1</v>
      </c>
      <c r="G21" s="72">
        <v>40</v>
      </c>
      <c r="H21" s="54">
        <v>35.53</v>
      </c>
      <c r="I21" s="54">
        <v>7</v>
      </c>
      <c r="K21" s="10"/>
      <c r="L21" s="10" t="s">
        <v>209</v>
      </c>
    </row>
    <row r="22" spans="1:12" s="6" customFormat="1" ht="15">
      <c r="A22" s="73" t="s">
        <v>73</v>
      </c>
      <c r="B22" s="73"/>
      <c r="C22" s="73"/>
      <c r="D22" s="73"/>
      <c r="E22" s="73"/>
      <c r="F22" s="73"/>
      <c r="G22" s="73"/>
      <c r="H22" s="73"/>
      <c r="I22" s="73"/>
      <c r="K22" s="10" t="s">
        <v>227</v>
      </c>
      <c r="L22" s="10" t="s">
        <v>172</v>
      </c>
    </row>
    <row r="23" spans="1:9" s="6" customFormat="1" ht="15">
      <c r="A23" s="29">
        <v>1</v>
      </c>
      <c r="B23" s="55">
        <v>44</v>
      </c>
      <c r="C23" s="55" t="s">
        <v>76</v>
      </c>
      <c r="D23" s="56" t="s">
        <v>13</v>
      </c>
      <c r="E23" s="55">
        <v>1987</v>
      </c>
      <c r="F23" s="57">
        <v>63.65</v>
      </c>
      <c r="G23" s="54">
        <v>62.5</v>
      </c>
      <c r="H23" s="54">
        <v>51.86</v>
      </c>
      <c r="I23" s="54">
        <v>12</v>
      </c>
    </row>
    <row r="24" spans="1:12" s="6" customFormat="1" ht="15">
      <c r="A24" s="29">
        <v>2</v>
      </c>
      <c r="B24" s="55">
        <v>88</v>
      </c>
      <c r="C24" s="55" t="s">
        <v>164</v>
      </c>
      <c r="D24" s="56" t="s">
        <v>13</v>
      </c>
      <c r="E24" s="55">
        <v>2002</v>
      </c>
      <c r="F24" s="57">
        <v>63.35</v>
      </c>
      <c r="G24" s="72">
        <v>55</v>
      </c>
      <c r="H24" s="54">
        <v>45.75</v>
      </c>
      <c r="I24" s="54">
        <v>9</v>
      </c>
      <c r="K24" s="10"/>
      <c r="L24" s="10"/>
    </row>
    <row r="25" spans="1:9" s="6" customFormat="1" ht="15">
      <c r="A25" s="29">
        <v>3</v>
      </c>
      <c r="B25" s="55">
        <v>91</v>
      </c>
      <c r="C25" s="55" t="s">
        <v>165</v>
      </c>
      <c r="D25" s="56" t="s">
        <v>119</v>
      </c>
      <c r="E25" s="55">
        <v>2007</v>
      </c>
      <c r="F25" s="57">
        <v>63.75</v>
      </c>
      <c r="G25" s="54">
        <v>42.5</v>
      </c>
      <c r="H25" s="54">
        <v>35.23</v>
      </c>
      <c r="I25" s="54">
        <v>8</v>
      </c>
    </row>
    <row r="26" spans="1:12" s="6" customFormat="1" ht="15">
      <c r="A26" s="73" t="s">
        <v>74</v>
      </c>
      <c r="B26" s="73"/>
      <c r="C26" s="73"/>
      <c r="D26" s="73"/>
      <c r="E26" s="73"/>
      <c r="F26" s="73"/>
      <c r="G26" s="73"/>
      <c r="H26" s="73"/>
      <c r="I26" s="73"/>
      <c r="K26" s="7"/>
      <c r="L26" s="7"/>
    </row>
    <row r="27" spans="1:12" s="6" customFormat="1" ht="15">
      <c r="A27" s="29">
        <v>1</v>
      </c>
      <c r="B27" s="55">
        <v>78</v>
      </c>
      <c r="C27" s="55" t="s">
        <v>167</v>
      </c>
      <c r="D27" s="56" t="s">
        <v>154</v>
      </c>
      <c r="E27" s="55">
        <v>1969</v>
      </c>
      <c r="F27" s="57">
        <v>73.25</v>
      </c>
      <c r="G27" s="72">
        <v>80</v>
      </c>
      <c r="H27" s="54">
        <v>62.26</v>
      </c>
      <c r="I27" s="54">
        <v>12</v>
      </c>
      <c r="K27" s="7"/>
      <c r="L27" s="7"/>
    </row>
    <row r="28" spans="1:12" s="6" customFormat="1" ht="15">
      <c r="A28" s="29">
        <v>2</v>
      </c>
      <c r="B28" s="55">
        <v>15</v>
      </c>
      <c r="C28" s="55" t="s">
        <v>166</v>
      </c>
      <c r="D28" s="56" t="s">
        <v>13</v>
      </c>
      <c r="E28" s="55">
        <v>2006</v>
      </c>
      <c r="F28" s="57">
        <v>69.85</v>
      </c>
      <c r="G28" s="72">
        <v>45</v>
      </c>
      <c r="H28" s="54">
        <v>35.69</v>
      </c>
      <c r="I28" s="54">
        <v>9</v>
      </c>
      <c r="K28" s="7"/>
      <c r="L28" s="7"/>
    </row>
    <row r="29" spans="1:12" s="6" customFormat="1" ht="15">
      <c r="A29" s="29">
        <v>3</v>
      </c>
      <c r="B29" s="55">
        <v>112</v>
      </c>
      <c r="C29" s="55" t="s">
        <v>168</v>
      </c>
      <c r="D29" s="56" t="s">
        <v>108</v>
      </c>
      <c r="E29" s="55">
        <v>1994</v>
      </c>
      <c r="F29" s="57">
        <v>71.1</v>
      </c>
      <c r="G29" s="54">
        <v>42.5</v>
      </c>
      <c r="H29" s="54">
        <v>33.46</v>
      </c>
      <c r="I29" s="54">
        <v>8</v>
      </c>
      <c r="K29" s="7"/>
      <c r="L29" s="7"/>
    </row>
    <row r="30" spans="1:12" s="6" customFormat="1" ht="15">
      <c r="A30" s="73" t="s">
        <v>75</v>
      </c>
      <c r="B30" s="73"/>
      <c r="C30" s="73"/>
      <c r="D30" s="73"/>
      <c r="E30" s="73"/>
      <c r="F30" s="73"/>
      <c r="G30" s="73"/>
      <c r="H30" s="73"/>
      <c r="I30" s="73"/>
      <c r="K30" s="7"/>
      <c r="L30" s="7"/>
    </row>
    <row r="31" spans="1:12" s="6" customFormat="1" ht="15">
      <c r="A31" s="29">
        <v>1</v>
      </c>
      <c r="B31" s="55">
        <v>126</v>
      </c>
      <c r="C31" s="55" t="s">
        <v>113</v>
      </c>
      <c r="D31" s="56" t="s">
        <v>13</v>
      </c>
      <c r="E31" s="55">
        <v>1980</v>
      </c>
      <c r="F31" s="57">
        <v>80.25</v>
      </c>
      <c r="G31" s="54">
        <v>72.5</v>
      </c>
      <c r="H31" s="54">
        <v>54.75</v>
      </c>
      <c r="I31" s="54">
        <v>12</v>
      </c>
      <c r="K31" s="7"/>
      <c r="L31" s="7"/>
    </row>
    <row r="32" spans="1:12" s="6" customFormat="1" ht="15">
      <c r="A32" s="73" t="s">
        <v>40</v>
      </c>
      <c r="B32" s="73"/>
      <c r="C32" s="73"/>
      <c r="D32" s="73"/>
      <c r="E32" s="73"/>
      <c r="F32" s="73"/>
      <c r="G32" s="73"/>
      <c r="H32" s="73"/>
      <c r="I32" s="73"/>
      <c r="K32" s="7"/>
      <c r="L32" s="7"/>
    </row>
    <row r="33" spans="1:12" s="6" customFormat="1" ht="15">
      <c r="A33" s="29">
        <v>1</v>
      </c>
      <c r="B33" s="55">
        <v>74</v>
      </c>
      <c r="C33" s="55" t="s">
        <v>78</v>
      </c>
      <c r="D33" s="56" t="s">
        <v>13</v>
      </c>
      <c r="E33" s="55">
        <v>1981</v>
      </c>
      <c r="F33" s="57">
        <v>96.25</v>
      </c>
      <c r="G33" s="54">
        <v>92.5</v>
      </c>
      <c r="H33" s="54">
        <v>67.17</v>
      </c>
      <c r="I33" s="54">
        <v>12</v>
      </c>
      <c r="K33" s="7"/>
      <c r="L33" s="7"/>
    </row>
    <row r="34" spans="1:12" s="6" customFormat="1" ht="15">
      <c r="A34" s="29">
        <v>2</v>
      </c>
      <c r="B34" s="55">
        <v>116</v>
      </c>
      <c r="C34" s="55" t="s">
        <v>170</v>
      </c>
      <c r="D34" s="56" t="s">
        <v>97</v>
      </c>
      <c r="E34" s="55">
        <v>1985</v>
      </c>
      <c r="F34" s="57">
        <v>97.7</v>
      </c>
      <c r="G34" s="72">
        <v>90</v>
      </c>
      <c r="H34" s="54">
        <v>65.21</v>
      </c>
      <c r="I34" s="54">
        <v>9</v>
      </c>
      <c r="K34" s="7"/>
      <c r="L34" s="7"/>
    </row>
    <row r="35" spans="1:12" s="6" customFormat="1" ht="15">
      <c r="A35" s="29">
        <v>3</v>
      </c>
      <c r="B35" s="55">
        <v>29</v>
      </c>
      <c r="C35" s="55" t="s">
        <v>169</v>
      </c>
      <c r="D35" s="56" t="s">
        <v>12</v>
      </c>
      <c r="E35" s="55">
        <v>1987</v>
      </c>
      <c r="F35" s="57">
        <v>95.15</v>
      </c>
      <c r="G35" s="54">
        <v>57.5</v>
      </c>
      <c r="H35" s="54">
        <v>41.83</v>
      </c>
      <c r="I35" s="54">
        <v>8</v>
      </c>
      <c r="K35" s="7"/>
      <c r="L35" s="7"/>
    </row>
    <row r="36" spans="1:12" s="6" customFormat="1" ht="15">
      <c r="A36" s="29">
        <v>0</v>
      </c>
      <c r="B36" s="55">
        <v>114</v>
      </c>
      <c r="C36" s="55" t="s">
        <v>114</v>
      </c>
      <c r="D36" s="56" t="s">
        <v>108</v>
      </c>
      <c r="E36" s="55">
        <v>1997</v>
      </c>
      <c r="F36" s="57">
        <v>99</v>
      </c>
      <c r="G36" s="72">
        <v>0</v>
      </c>
      <c r="H36" s="54" t="s">
        <v>86</v>
      </c>
      <c r="I36" s="29" t="s">
        <v>152</v>
      </c>
      <c r="K36" s="7"/>
      <c r="L36" s="7"/>
    </row>
    <row r="37" spans="1:16" ht="15">
      <c r="A37" s="74" t="s">
        <v>44</v>
      </c>
      <c r="B37" s="74"/>
      <c r="C37" s="74"/>
      <c r="D37" s="74"/>
      <c r="E37" s="74"/>
      <c r="F37" s="74"/>
      <c r="G37" s="74"/>
      <c r="H37" s="74"/>
      <c r="I37" s="74"/>
      <c r="J37" s="11" t="b">
        <v>0</v>
      </c>
      <c r="K37" s="4"/>
      <c r="L37" s="4"/>
      <c r="M37" s="12" t="b">
        <v>0</v>
      </c>
      <c r="N37" s="13"/>
      <c r="O37" s="13"/>
      <c r="P37" s="13"/>
    </row>
    <row r="38" spans="1:16" ht="15">
      <c r="A38" s="29">
        <v>1</v>
      </c>
      <c r="B38" s="30"/>
      <c r="C38" s="55" t="s">
        <v>162</v>
      </c>
      <c r="D38" s="56" t="s">
        <v>154</v>
      </c>
      <c r="E38" s="55">
        <v>1970</v>
      </c>
      <c r="F38" s="57">
        <v>61.6</v>
      </c>
      <c r="G38" s="72">
        <v>85</v>
      </c>
      <c r="H38" s="54">
        <v>71.85</v>
      </c>
      <c r="I38" s="54">
        <v>12</v>
      </c>
      <c r="J38" s="11"/>
      <c r="K38" s="10"/>
      <c r="L38" s="12"/>
      <c r="M38" s="12"/>
      <c r="N38" s="13"/>
      <c r="O38" s="13"/>
      <c r="P38" s="13"/>
    </row>
    <row r="39" spans="1:16" ht="15">
      <c r="A39" s="29">
        <v>2</v>
      </c>
      <c r="B39" s="30"/>
      <c r="C39" s="55" t="s">
        <v>155</v>
      </c>
      <c r="D39" s="56" t="s">
        <v>156</v>
      </c>
      <c r="E39" s="55">
        <v>2001</v>
      </c>
      <c r="F39" s="57">
        <v>50.8</v>
      </c>
      <c r="G39" s="54">
        <v>72.5</v>
      </c>
      <c r="H39" s="71">
        <v>70.9</v>
      </c>
      <c r="I39" s="29">
        <v>12</v>
      </c>
      <c r="J39" s="11"/>
      <c r="K39" s="10"/>
      <c r="L39" s="12"/>
      <c r="M39" s="12"/>
      <c r="N39" s="13"/>
      <c r="O39" s="13"/>
      <c r="P39" s="13"/>
    </row>
    <row r="40" spans="1:16" ht="15">
      <c r="A40" s="29">
        <v>3</v>
      </c>
      <c r="B40" s="30"/>
      <c r="C40" s="55" t="s">
        <v>78</v>
      </c>
      <c r="D40" s="56" t="s">
        <v>13</v>
      </c>
      <c r="E40" s="55">
        <v>1981</v>
      </c>
      <c r="F40" s="57">
        <v>96.25</v>
      </c>
      <c r="G40" s="54">
        <v>92.5</v>
      </c>
      <c r="H40" s="54">
        <v>67.17</v>
      </c>
      <c r="I40" s="54">
        <v>12</v>
      </c>
      <c r="J40" s="11" t="b">
        <v>0</v>
      </c>
      <c r="K40" s="10"/>
      <c r="L40" s="12"/>
      <c r="M40" s="12" t="b">
        <v>0</v>
      </c>
      <c r="N40" s="13"/>
      <c r="O40" s="13"/>
      <c r="P40" s="13"/>
    </row>
    <row r="41" spans="1:16" ht="15">
      <c r="A41" s="29"/>
      <c r="B41" s="30"/>
      <c r="C41" s="55"/>
      <c r="D41" s="56"/>
      <c r="E41" s="55"/>
      <c r="F41" s="57"/>
      <c r="G41" s="54"/>
      <c r="H41" s="54"/>
      <c r="I41" s="54"/>
      <c r="J41" s="11"/>
      <c r="K41" s="10"/>
      <c r="L41" s="12"/>
      <c r="M41" s="12"/>
      <c r="N41" s="13"/>
      <c r="O41" s="13"/>
      <c r="P41" s="13"/>
    </row>
    <row r="42" spans="1:16" ht="15">
      <c r="A42" s="75" t="s">
        <v>48</v>
      </c>
      <c r="B42" s="75"/>
      <c r="C42" s="75"/>
      <c r="D42" s="75"/>
      <c r="E42" s="75"/>
      <c r="F42" s="75"/>
      <c r="G42" s="75"/>
      <c r="H42" s="75"/>
      <c r="I42" s="75"/>
      <c r="J42" s="11" t="b">
        <v>0</v>
      </c>
      <c r="L42" s="12"/>
      <c r="M42" s="12" t="b">
        <v>0</v>
      </c>
      <c r="N42" s="13"/>
      <c r="O42" s="13"/>
      <c r="P42" s="13"/>
    </row>
    <row r="43" spans="1:16" ht="15">
      <c r="A43" s="73" t="s">
        <v>66</v>
      </c>
      <c r="B43" s="73"/>
      <c r="C43" s="73"/>
      <c r="D43" s="73"/>
      <c r="E43" s="73"/>
      <c r="F43" s="73"/>
      <c r="G43" s="73"/>
      <c r="H43" s="73"/>
      <c r="I43" s="73"/>
      <c r="J43" s="11"/>
      <c r="K43" s="14"/>
      <c r="L43" s="12"/>
      <c r="M43" s="12"/>
      <c r="N43" s="13"/>
      <c r="O43" s="13"/>
      <c r="P43" s="13"/>
    </row>
    <row r="44" spans="1:24" ht="15">
      <c r="A44" s="54">
        <v>1</v>
      </c>
      <c r="B44" s="55">
        <v>55</v>
      </c>
      <c r="C44" s="55" t="s">
        <v>173</v>
      </c>
      <c r="D44" s="56" t="s">
        <v>174</v>
      </c>
      <c r="E44" s="55">
        <v>2007</v>
      </c>
      <c r="F44" s="57">
        <v>56.95</v>
      </c>
      <c r="G44" s="72">
        <v>50</v>
      </c>
      <c r="H44" s="54">
        <v>30.77</v>
      </c>
      <c r="I44" s="54">
        <v>12</v>
      </c>
      <c r="J44" s="4"/>
      <c r="K44" s="4"/>
      <c r="L44" s="4"/>
      <c r="M44" s="4"/>
      <c r="N44" s="4"/>
      <c r="S44" s="2"/>
      <c r="T44" s="14"/>
      <c r="U44" s="12"/>
      <c r="V44" s="13"/>
      <c r="W44" s="13"/>
      <c r="X44" s="13"/>
    </row>
    <row r="45" spans="1:24" ht="15">
      <c r="A45" s="54">
        <v>2</v>
      </c>
      <c r="B45" s="55">
        <v>70</v>
      </c>
      <c r="C45" s="55" t="s">
        <v>175</v>
      </c>
      <c r="D45" s="56" t="s">
        <v>174</v>
      </c>
      <c r="E45" s="55">
        <v>2006</v>
      </c>
      <c r="F45" s="57">
        <v>57.7</v>
      </c>
      <c r="G45" s="72">
        <v>30</v>
      </c>
      <c r="H45" s="54">
        <v>18.33</v>
      </c>
      <c r="I45" s="54">
        <v>9</v>
      </c>
      <c r="J45" s="29"/>
      <c r="K45" s="30"/>
      <c r="L45" s="31"/>
      <c r="M45" s="32"/>
      <c r="N45" s="30"/>
      <c r="O45" s="33"/>
      <c r="P45" s="34"/>
      <c r="Q45" s="29"/>
      <c r="R45" s="29"/>
      <c r="S45" s="2"/>
      <c r="T45" s="14"/>
      <c r="U45" s="12"/>
      <c r="V45" s="13"/>
      <c r="W45" s="13"/>
      <c r="X45" s="13"/>
    </row>
    <row r="46" spans="1:24" ht="15">
      <c r="A46" s="73" t="s">
        <v>49</v>
      </c>
      <c r="B46" s="73"/>
      <c r="C46" s="73"/>
      <c r="D46" s="73"/>
      <c r="E46" s="73"/>
      <c r="F46" s="73"/>
      <c r="G46" s="73"/>
      <c r="H46" s="73"/>
      <c r="I46" s="73"/>
      <c r="J46" s="29"/>
      <c r="K46" s="30"/>
      <c r="L46" s="31"/>
      <c r="M46" s="32"/>
      <c r="N46" s="30"/>
      <c r="O46" s="33"/>
      <c r="P46" s="34"/>
      <c r="Q46" s="29"/>
      <c r="R46" s="29"/>
      <c r="S46" s="2"/>
      <c r="T46" s="14"/>
      <c r="U46" s="12"/>
      <c r="V46" s="13"/>
      <c r="W46" s="13"/>
      <c r="X46" s="13"/>
    </row>
    <row r="47" spans="1:24" ht="15">
      <c r="A47" s="54">
        <v>1</v>
      </c>
      <c r="B47" s="55">
        <v>102</v>
      </c>
      <c r="C47" s="55" t="s">
        <v>116</v>
      </c>
      <c r="D47" s="56" t="s">
        <v>13</v>
      </c>
      <c r="E47" s="55">
        <v>2008</v>
      </c>
      <c r="F47" s="57">
        <v>64.25</v>
      </c>
      <c r="G47" s="54">
        <v>92.5</v>
      </c>
      <c r="H47" s="54">
        <v>53.24</v>
      </c>
      <c r="I47" s="54">
        <v>12</v>
      </c>
      <c r="J47" s="29"/>
      <c r="K47" s="30"/>
      <c r="L47" s="31"/>
      <c r="M47" s="32"/>
      <c r="N47" s="30"/>
      <c r="O47" s="33"/>
      <c r="P47" s="34"/>
      <c r="Q47" s="29"/>
      <c r="R47" s="29"/>
      <c r="S47" s="2"/>
      <c r="T47" s="14"/>
      <c r="U47" s="12"/>
      <c r="V47" s="13"/>
      <c r="W47" s="13"/>
      <c r="X47" s="13"/>
    </row>
    <row r="48" spans="1:24" ht="15">
      <c r="A48" s="54">
        <v>2</v>
      </c>
      <c r="B48" s="55">
        <v>49</v>
      </c>
      <c r="C48" s="55" t="s">
        <v>80</v>
      </c>
      <c r="D48" s="56" t="s">
        <v>72</v>
      </c>
      <c r="E48" s="55">
        <v>2008</v>
      </c>
      <c r="F48" s="57">
        <v>61.85</v>
      </c>
      <c r="G48" s="72">
        <v>85</v>
      </c>
      <c r="H48" s="54">
        <v>49.96</v>
      </c>
      <c r="I48" s="54">
        <v>9</v>
      </c>
      <c r="J48" s="29"/>
      <c r="K48" s="30"/>
      <c r="L48" s="31"/>
      <c r="M48" s="32"/>
      <c r="N48" s="30"/>
      <c r="O48" s="33"/>
      <c r="P48" s="34"/>
      <c r="Q48" s="29"/>
      <c r="R48" s="29"/>
      <c r="S48" s="10"/>
      <c r="T48" s="14"/>
      <c r="U48" s="12"/>
      <c r="V48" s="13"/>
      <c r="W48" s="13"/>
      <c r="X48" s="13"/>
    </row>
    <row r="49" spans="1:24" ht="15">
      <c r="A49" s="54">
        <v>3</v>
      </c>
      <c r="B49" s="55">
        <v>97</v>
      </c>
      <c r="C49" s="55" t="s">
        <v>118</v>
      </c>
      <c r="D49" s="56" t="s">
        <v>119</v>
      </c>
      <c r="E49" s="55">
        <v>2007</v>
      </c>
      <c r="F49" s="57">
        <v>65.1</v>
      </c>
      <c r="G49" s="72">
        <v>85</v>
      </c>
      <c r="H49" s="54">
        <v>48.58</v>
      </c>
      <c r="I49" s="54">
        <v>8</v>
      </c>
      <c r="J49" s="4"/>
      <c r="K49" s="4"/>
      <c r="L49" s="4"/>
      <c r="M49" s="4"/>
      <c r="N49" s="4"/>
      <c r="S49" s="10"/>
      <c r="T49" s="14"/>
      <c r="U49" s="12"/>
      <c r="V49" s="13"/>
      <c r="W49" s="13"/>
      <c r="X49" s="13"/>
    </row>
    <row r="50" spans="1:24" ht="15">
      <c r="A50" s="73" t="s">
        <v>52</v>
      </c>
      <c r="B50" s="73"/>
      <c r="C50" s="73"/>
      <c r="D50" s="73"/>
      <c r="E50" s="73"/>
      <c r="F50" s="73"/>
      <c r="G50" s="73"/>
      <c r="H50" s="73"/>
      <c r="I50" s="73"/>
      <c r="J50" s="29"/>
      <c r="K50" s="30"/>
      <c r="L50" s="31"/>
      <c r="M50" s="32"/>
      <c r="N50" s="30"/>
      <c r="O50" s="33"/>
      <c r="P50" s="34"/>
      <c r="Q50" s="35"/>
      <c r="R50" s="29"/>
      <c r="S50" s="10"/>
      <c r="T50" s="14"/>
      <c r="U50" s="12"/>
      <c r="V50" s="13"/>
      <c r="W50" s="13"/>
      <c r="X50" s="13"/>
    </row>
    <row r="51" spans="1:24" ht="15">
      <c r="A51" s="54">
        <v>1</v>
      </c>
      <c r="B51" s="55">
        <v>81</v>
      </c>
      <c r="C51" s="55" t="s">
        <v>117</v>
      </c>
      <c r="D51" s="56" t="s">
        <v>108</v>
      </c>
      <c r="E51" s="55">
        <v>2006</v>
      </c>
      <c r="F51" s="57">
        <v>72.05</v>
      </c>
      <c r="G51" s="54">
        <v>102.5</v>
      </c>
      <c r="H51" s="54">
        <v>55.45</v>
      </c>
      <c r="I51" s="54">
        <v>12</v>
      </c>
      <c r="J51" s="29"/>
      <c r="K51" s="30"/>
      <c r="L51" s="31"/>
      <c r="M51" s="32"/>
      <c r="N51" s="30"/>
      <c r="O51" s="33"/>
      <c r="P51" s="34"/>
      <c r="Q51" s="35"/>
      <c r="R51" s="29"/>
      <c r="S51" s="10"/>
      <c r="T51" s="14"/>
      <c r="U51" s="12"/>
      <c r="V51" s="13"/>
      <c r="W51" s="13"/>
      <c r="X51" s="13"/>
    </row>
    <row r="52" spans="1:24" ht="15">
      <c r="A52" s="54">
        <v>2</v>
      </c>
      <c r="B52" s="55">
        <v>13</v>
      </c>
      <c r="C52" s="55" t="s">
        <v>3</v>
      </c>
      <c r="D52" s="56" t="s">
        <v>0</v>
      </c>
      <c r="E52" s="55">
        <v>2006</v>
      </c>
      <c r="F52" s="57">
        <v>69.45</v>
      </c>
      <c r="G52" s="72">
        <v>95</v>
      </c>
      <c r="H52" s="54">
        <v>52.41</v>
      </c>
      <c r="I52" s="54">
        <v>9</v>
      </c>
      <c r="J52" s="29"/>
      <c r="K52" s="30"/>
      <c r="L52" s="31"/>
      <c r="M52" s="32"/>
      <c r="N52" s="30"/>
      <c r="O52" s="33"/>
      <c r="P52" s="34"/>
      <c r="Q52" s="35"/>
      <c r="R52" s="29"/>
      <c r="S52" s="10"/>
      <c r="T52" s="14"/>
      <c r="U52" s="12"/>
      <c r="V52" s="13"/>
      <c r="W52" s="13"/>
      <c r="X52" s="13"/>
    </row>
    <row r="53" spans="1:24" ht="15">
      <c r="A53" s="54">
        <v>3</v>
      </c>
      <c r="B53" s="55">
        <v>76</v>
      </c>
      <c r="C53" s="55" t="s">
        <v>79</v>
      </c>
      <c r="D53" s="56" t="s">
        <v>13</v>
      </c>
      <c r="E53" s="55">
        <v>2006</v>
      </c>
      <c r="F53" s="57">
        <v>70.25</v>
      </c>
      <c r="G53" s="72">
        <v>95</v>
      </c>
      <c r="H53" s="54">
        <v>52.09</v>
      </c>
      <c r="I53" s="54">
        <v>8</v>
      </c>
      <c r="J53" s="29"/>
      <c r="K53" s="30"/>
      <c r="L53" s="31"/>
      <c r="M53" s="32"/>
      <c r="N53" s="30"/>
      <c r="O53" s="33"/>
      <c r="P53" s="34"/>
      <c r="Q53" s="29"/>
      <c r="R53" s="29"/>
      <c r="S53" s="10"/>
      <c r="T53" s="14"/>
      <c r="U53" s="12"/>
      <c r="V53" s="13"/>
      <c r="W53" s="13"/>
      <c r="X53" s="13"/>
    </row>
    <row r="54" spans="1:24" ht="15">
      <c r="A54" s="54">
        <v>4</v>
      </c>
      <c r="B54" s="55">
        <v>35</v>
      </c>
      <c r="C54" s="55" t="s">
        <v>122</v>
      </c>
      <c r="D54" s="56" t="s">
        <v>13</v>
      </c>
      <c r="E54" s="55">
        <v>2008</v>
      </c>
      <c r="F54" s="57">
        <v>74</v>
      </c>
      <c r="G54" s="72">
        <v>95</v>
      </c>
      <c r="H54" s="54">
        <v>50.66</v>
      </c>
      <c r="I54" s="54">
        <v>7</v>
      </c>
      <c r="J54" s="29"/>
      <c r="K54" s="30"/>
      <c r="L54" s="31"/>
      <c r="M54" s="32"/>
      <c r="N54" s="30"/>
      <c r="O54" s="33"/>
      <c r="P54" s="34"/>
      <c r="Q54" s="29"/>
      <c r="R54" s="29"/>
      <c r="S54" s="10"/>
      <c r="T54" s="14"/>
      <c r="U54" s="12"/>
      <c r="V54" s="13"/>
      <c r="W54" s="13"/>
      <c r="X54" s="13"/>
    </row>
    <row r="55" spans="1:24" ht="15">
      <c r="A55" s="54">
        <v>5</v>
      </c>
      <c r="B55" s="55">
        <v>48</v>
      </c>
      <c r="C55" s="55" t="s">
        <v>120</v>
      </c>
      <c r="D55" s="56" t="s">
        <v>108</v>
      </c>
      <c r="E55" s="55">
        <v>2009</v>
      </c>
      <c r="F55" s="57">
        <v>70.8</v>
      </c>
      <c r="G55" s="72">
        <v>70</v>
      </c>
      <c r="H55" s="54">
        <v>38.22</v>
      </c>
      <c r="I55" s="54">
        <v>6</v>
      </c>
      <c r="J55" s="29"/>
      <c r="K55" s="30"/>
      <c r="L55" s="31"/>
      <c r="M55" s="32"/>
      <c r="N55" s="30"/>
      <c r="O55" s="33"/>
      <c r="P55" s="34"/>
      <c r="Q55" s="29"/>
      <c r="R55" s="29"/>
      <c r="S55" s="10"/>
      <c r="T55" s="14"/>
      <c r="U55" s="12"/>
      <c r="V55" s="13"/>
      <c r="W55" s="13"/>
      <c r="X55" s="13"/>
    </row>
    <row r="56" spans="1:24" ht="15">
      <c r="A56" s="73" t="s">
        <v>53</v>
      </c>
      <c r="B56" s="73"/>
      <c r="C56" s="73"/>
      <c r="D56" s="73"/>
      <c r="E56" s="73"/>
      <c r="F56" s="73"/>
      <c r="G56" s="73"/>
      <c r="H56" s="73"/>
      <c r="I56" s="73"/>
      <c r="J56" s="29"/>
      <c r="K56" s="30"/>
      <c r="L56" s="31"/>
      <c r="M56" s="32"/>
      <c r="N56" s="30"/>
      <c r="O56" s="33"/>
      <c r="P56" s="34"/>
      <c r="Q56" s="29"/>
      <c r="R56" s="29"/>
      <c r="S56" s="10"/>
      <c r="T56" s="14"/>
      <c r="U56" s="12"/>
      <c r="V56" s="13"/>
      <c r="W56" s="13"/>
      <c r="X56" s="13"/>
    </row>
    <row r="57" spans="1:24" ht="15">
      <c r="A57" s="54">
        <v>1</v>
      </c>
      <c r="B57" s="55">
        <v>12</v>
      </c>
      <c r="C57" s="55" t="s">
        <v>121</v>
      </c>
      <c r="D57" s="56" t="s">
        <v>112</v>
      </c>
      <c r="E57" s="55">
        <v>2007</v>
      </c>
      <c r="F57" s="57">
        <v>81.45</v>
      </c>
      <c r="G57" s="72">
        <v>125</v>
      </c>
      <c r="H57" s="71">
        <v>63.4</v>
      </c>
      <c r="I57" s="54">
        <v>12</v>
      </c>
      <c r="J57" s="29"/>
      <c r="K57" s="30"/>
      <c r="L57" s="31"/>
      <c r="M57" s="32"/>
      <c r="N57" s="30"/>
      <c r="O57" s="33"/>
      <c r="P57" s="34"/>
      <c r="Q57" s="29"/>
      <c r="R57" s="29"/>
      <c r="S57" s="10"/>
      <c r="T57" s="14"/>
      <c r="U57" s="12"/>
      <c r="V57" s="13"/>
      <c r="W57" s="13"/>
      <c r="X57" s="13"/>
    </row>
    <row r="58" spans="1:24" ht="15">
      <c r="A58" s="54">
        <v>2</v>
      </c>
      <c r="B58" s="55">
        <v>103</v>
      </c>
      <c r="C58" s="55" t="s">
        <v>181</v>
      </c>
      <c r="D58" s="56" t="s">
        <v>112</v>
      </c>
      <c r="E58" s="55">
        <v>2006</v>
      </c>
      <c r="F58" s="57">
        <v>81.35</v>
      </c>
      <c r="G58" s="72">
        <v>117.5</v>
      </c>
      <c r="H58" s="54">
        <v>59.63</v>
      </c>
      <c r="I58" s="54">
        <v>9</v>
      </c>
      <c r="J58" s="29"/>
      <c r="K58" s="30"/>
      <c r="L58" s="31"/>
      <c r="M58" s="32"/>
      <c r="N58" s="30"/>
      <c r="O58" s="33"/>
      <c r="P58" s="34"/>
      <c r="Q58" s="29"/>
      <c r="R58" s="29"/>
      <c r="S58" s="10"/>
      <c r="T58" s="14"/>
      <c r="U58" s="12"/>
      <c r="V58" s="13"/>
      <c r="W58" s="13"/>
      <c r="X58" s="13"/>
    </row>
    <row r="59" spans="1:24" ht="15">
      <c r="A59" s="54">
        <v>3</v>
      </c>
      <c r="B59" s="55">
        <v>89</v>
      </c>
      <c r="C59" s="55" t="s">
        <v>180</v>
      </c>
      <c r="D59" s="56" t="s">
        <v>0</v>
      </c>
      <c r="E59" s="55">
        <v>2006</v>
      </c>
      <c r="F59" s="57">
        <v>79.4</v>
      </c>
      <c r="G59" s="72">
        <v>110</v>
      </c>
      <c r="H59" s="54">
        <v>56.53</v>
      </c>
      <c r="I59" s="54">
        <v>8</v>
      </c>
      <c r="J59" s="29"/>
      <c r="K59" s="30"/>
      <c r="L59" s="31"/>
      <c r="M59" s="32"/>
      <c r="N59" s="30"/>
      <c r="O59" s="33"/>
      <c r="P59" s="34"/>
      <c r="Q59" s="29"/>
      <c r="R59" s="29"/>
      <c r="S59" s="10"/>
      <c r="T59" s="14"/>
      <c r="U59" s="12"/>
      <c r="V59" s="13"/>
      <c r="W59" s="13"/>
      <c r="X59" s="13"/>
    </row>
    <row r="60" spans="1:24" ht="15">
      <c r="A60" s="54">
        <v>4</v>
      </c>
      <c r="B60" s="55">
        <v>52</v>
      </c>
      <c r="C60" s="55" t="s">
        <v>178</v>
      </c>
      <c r="D60" s="56" t="s">
        <v>179</v>
      </c>
      <c r="E60" s="55">
        <v>2008</v>
      </c>
      <c r="F60" s="57">
        <v>76.5</v>
      </c>
      <c r="G60" s="72">
        <v>107.5</v>
      </c>
      <c r="H60" s="54">
        <v>56.33</v>
      </c>
      <c r="I60" s="54">
        <v>7</v>
      </c>
      <c r="J60" s="29"/>
      <c r="K60" s="30"/>
      <c r="L60" s="31"/>
      <c r="M60" s="32"/>
      <c r="N60" s="30"/>
      <c r="O60" s="33"/>
      <c r="P60" s="34"/>
      <c r="Q60" s="29"/>
      <c r="R60" s="29"/>
      <c r="S60" s="10"/>
      <c r="T60" s="14"/>
      <c r="U60" s="12"/>
      <c r="V60" s="13"/>
      <c r="W60" s="13"/>
      <c r="X60" s="13"/>
    </row>
    <row r="61" spans="1:24" ht="15">
      <c r="A61" s="54">
        <v>5</v>
      </c>
      <c r="B61" s="55">
        <v>11</v>
      </c>
      <c r="C61" s="55" t="s">
        <v>176</v>
      </c>
      <c r="D61" s="56" t="s">
        <v>177</v>
      </c>
      <c r="E61" s="55">
        <v>2007</v>
      </c>
      <c r="F61" s="57">
        <v>77.65</v>
      </c>
      <c r="G61" s="72">
        <v>105</v>
      </c>
      <c r="H61" s="54">
        <v>54.59</v>
      </c>
      <c r="I61" s="54">
        <v>6</v>
      </c>
      <c r="J61" s="29"/>
      <c r="K61" s="30"/>
      <c r="L61" s="31"/>
      <c r="M61" s="32"/>
      <c r="N61" s="30"/>
      <c r="O61" s="33"/>
      <c r="P61" s="34"/>
      <c r="Q61" s="29"/>
      <c r="R61" s="29"/>
      <c r="S61" s="10"/>
      <c r="T61" s="14"/>
      <c r="U61" s="12"/>
      <c r="V61" s="13"/>
      <c r="W61" s="13"/>
      <c r="X61" s="13"/>
    </row>
    <row r="62" spans="1:24" ht="15">
      <c r="A62" s="73" t="s">
        <v>81</v>
      </c>
      <c r="B62" s="73"/>
      <c r="C62" s="73"/>
      <c r="D62" s="73"/>
      <c r="E62" s="73"/>
      <c r="F62" s="73"/>
      <c r="G62" s="73"/>
      <c r="H62" s="73"/>
      <c r="I62" s="73"/>
      <c r="J62" s="29"/>
      <c r="K62" s="30"/>
      <c r="L62" s="31"/>
      <c r="M62" s="32"/>
      <c r="N62" s="30"/>
      <c r="O62" s="33"/>
      <c r="P62" s="34"/>
      <c r="Q62" s="29"/>
      <c r="R62" s="29"/>
      <c r="S62" s="10"/>
      <c r="T62" s="14"/>
      <c r="U62" s="12"/>
      <c r="V62" s="13"/>
      <c r="W62" s="13"/>
      <c r="X62" s="13"/>
    </row>
    <row r="63" spans="1:24" ht="15">
      <c r="A63" s="54">
        <v>1</v>
      </c>
      <c r="B63" s="55">
        <v>34</v>
      </c>
      <c r="C63" s="55" t="s">
        <v>182</v>
      </c>
      <c r="D63" s="56" t="s">
        <v>177</v>
      </c>
      <c r="E63" s="55">
        <v>2008</v>
      </c>
      <c r="F63" s="57">
        <v>88</v>
      </c>
      <c r="G63" s="72">
        <v>100</v>
      </c>
      <c r="H63" s="54">
        <v>48.76</v>
      </c>
      <c r="I63" s="54">
        <v>12</v>
      </c>
      <c r="J63" s="29"/>
      <c r="K63" s="30"/>
      <c r="L63" s="31"/>
      <c r="M63" s="32"/>
      <c r="N63" s="30"/>
      <c r="O63" s="33"/>
      <c r="P63" s="34"/>
      <c r="Q63" s="29"/>
      <c r="R63" s="29"/>
      <c r="S63" s="10"/>
      <c r="T63" s="14"/>
      <c r="U63" s="12"/>
      <c r="V63" s="13"/>
      <c r="W63" s="13"/>
      <c r="X63" s="13"/>
    </row>
    <row r="64" spans="1:24" ht="15">
      <c r="A64" s="54">
        <v>2</v>
      </c>
      <c r="B64" s="55">
        <v>94</v>
      </c>
      <c r="C64" s="55" t="s">
        <v>123</v>
      </c>
      <c r="D64" s="56" t="s">
        <v>112</v>
      </c>
      <c r="E64" s="55">
        <v>2008</v>
      </c>
      <c r="F64" s="57">
        <v>91.35</v>
      </c>
      <c r="G64" s="54">
        <v>97.5</v>
      </c>
      <c r="H64" s="54">
        <v>46.67</v>
      </c>
      <c r="I64" s="54">
        <v>9</v>
      </c>
      <c r="J64" s="29"/>
      <c r="K64" s="30"/>
      <c r="L64" s="31"/>
      <c r="M64" s="32"/>
      <c r="N64" s="30"/>
      <c r="O64" s="33"/>
      <c r="P64" s="34"/>
      <c r="Q64" s="29"/>
      <c r="R64" s="29"/>
      <c r="S64" s="10"/>
      <c r="T64" s="14"/>
      <c r="U64" s="12"/>
      <c r="V64" s="13"/>
      <c r="W64" s="13"/>
      <c r="X64" s="13"/>
    </row>
    <row r="65" spans="1:24" ht="15">
      <c r="A65" s="73" t="s">
        <v>82</v>
      </c>
      <c r="B65" s="73"/>
      <c r="C65" s="73"/>
      <c r="D65" s="73"/>
      <c r="E65" s="73"/>
      <c r="F65" s="73"/>
      <c r="G65" s="73"/>
      <c r="H65" s="73"/>
      <c r="I65" s="73"/>
      <c r="J65" s="29"/>
      <c r="K65" s="30"/>
      <c r="L65" s="31"/>
      <c r="M65" s="32"/>
      <c r="N65" s="30"/>
      <c r="O65" s="33"/>
      <c r="P65" s="34"/>
      <c r="Q65" s="29"/>
      <c r="R65" s="29"/>
      <c r="S65" s="10"/>
      <c r="T65" s="14"/>
      <c r="U65" s="12"/>
      <c r="V65" s="13"/>
      <c r="W65" s="13"/>
      <c r="X65" s="13"/>
    </row>
    <row r="66" spans="1:24" ht="15">
      <c r="A66" s="54">
        <v>1</v>
      </c>
      <c r="B66" s="55">
        <v>105</v>
      </c>
      <c r="C66" s="55" t="s">
        <v>124</v>
      </c>
      <c r="D66" s="56" t="s">
        <v>108</v>
      </c>
      <c r="E66" s="55">
        <v>2007</v>
      </c>
      <c r="F66" s="57">
        <v>94.25</v>
      </c>
      <c r="G66" s="54">
        <v>122.5</v>
      </c>
      <c r="H66" s="54">
        <v>57.74</v>
      </c>
      <c r="I66" s="54">
        <v>12</v>
      </c>
      <c r="J66" s="4"/>
      <c r="K66" s="4"/>
      <c r="L66" s="4"/>
      <c r="M66" s="4"/>
      <c r="N66" s="4"/>
      <c r="S66" s="10"/>
      <c r="T66" s="14"/>
      <c r="U66" s="12"/>
      <c r="V66" s="13"/>
      <c r="W66" s="13"/>
      <c r="X66" s="13"/>
    </row>
    <row r="67" spans="1:24" ht="15">
      <c r="A67" s="73" t="s">
        <v>184</v>
      </c>
      <c r="B67" s="73"/>
      <c r="C67" s="73"/>
      <c r="D67" s="73"/>
      <c r="E67" s="73"/>
      <c r="F67" s="73"/>
      <c r="G67" s="73"/>
      <c r="H67" s="73"/>
      <c r="I67" s="73"/>
      <c r="J67" s="29"/>
      <c r="K67" s="30"/>
      <c r="L67" s="31"/>
      <c r="M67" s="32"/>
      <c r="N67" s="30"/>
      <c r="O67" s="33"/>
      <c r="P67" s="34"/>
      <c r="Q67" s="29"/>
      <c r="R67" s="29"/>
      <c r="S67" s="10"/>
      <c r="T67" s="14"/>
      <c r="U67" s="12"/>
      <c r="V67" s="13"/>
      <c r="W67" s="13"/>
      <c r="X67" s="13"/>
    </row>
    <row r="68" spans="1:24" ht="15">
      <c r="A68" s="54">
        <v>1</v>
      </c>
      <c r="B68" s="55">
        <v>43</v>
      </c>
      <c r="C68" s="55" t="s">
        <v>183</v>
      </c>
      <c r="D68" s="56" t="s">
        <v>0</v>
      </c>
      <c r="E68" s="55">
        <v>2006</v>
      </c>
      <c r="F68" s="57">
        <v>183.9</v>
      </c>
      <c r="G68" s="72">
        <v>180</v>
      </c>
      <c r="H68" s="54">
        <v>65.01</v>
      </c>
      <c r="I68" s="54">
        <v>12</v>
      </c>
      <c r="J68" s="29"/>
      <c r="K68" s="30"/>
      <c r="L68" s="31"/>
      <c r="M68" s="32"/>
      <c r="N68" s="30"/>
      <c r="O68" s="33"/>
      <c r="P68" s="34"/>
      <c r="Q68" s="29"/>
      <c r="R68" s="29"/>
      <c r="S68" s="10"/>
      <c r="T68" s="14"/>
      <c r="U68" s="12"/>
      <c r="V68" s="13"/>
      <c r="W68" s="13"/>
      <c r="X68" s="13"/>
    </row>
    <row r="69" spans="1:12" ht="15">
      <c r="A69" s="74" t="s">
        <v>55</v>
      </c>
      <c r="B69" s="74"/>
      <c r="C69" s="74"/>
      <c r="D69" s="74"/>
      <c r="E69" s="74"/>
      <c r="F69" s="74"/>
      <c r="G69" s="74"/>
      <c r="H69" s="74"/>
      <c r="I69" s="74"/>
      <c r="K69" s="14"/>
      <c r="L69" s="19"/>
    </row>
    <row r="70" spans="1:15" ht="15">
      <c r="A70" s="29">
        <v>1</v>
      </c>
      <c r="B70" s="30"/>
      <c r="C70" s="55" t="s">
        <v>183</v>
      </c>
      <c r="D70" s="56" t="s">
        <v>0</v>
      </c>
      <c r="E70" s="55">
        <v>2006</v>
      </c>
      <c r="F70" s="57">
        <v>183.9</v>
      </c>
      <c r="G70" s="72">
        <v>180</v>
      </c>
      <c r="H70" s="54">
        <v>65.01</v>
      </c>
      <c r="I70" s="54">
        <v>12</v>
      </c>
      <c r="J70" s="10"/>
      <c r="K70" s="20"/>
      <c r="L70" s="12"/>
      <c r="M70" s="13"/>
      <c r="N70" s="13"/>
      <c r="O70" s="13"/>
    </row>
    <row r="71" spans="1:15" ht="15">
      <c r="A71" s="29">
        <v>2</v>
      </c>
      <c r="B71" s="30"/>
      <c r="C71" s="55" t="s">
        <v>121</v>
      </c>
      <c r="D71" s="56" t="s">
        <v>112</v>
      </c>
      <c r="E71" s="55">
        <v>2007</v>
      </c>
      <c r="F71" s="57">
        <v>81.45</v>
      </c>
      <c r="G71" s="72">
        <v>125</v>
      </c>
      <c r="H71" s="71">
        <v>63.4</v>
      </c>
      <c r="I71" s="54">
        <v>12</v>
      </c>
      <c r="J71" s="10"/>
      <c r="K71" s="14"/>
      <c r="L71" s="12"/>
      <c r="M71" s="13"/>
      <c r="N71" s="13"/>
      <c r="O71" s="13"/>
    </row>
    <row r="72" spans="1:15" ht="15">
      <c r="A72" s="29">
        <v>3</v>
      </c>
      <c r="B72" s="30"/>
      <c r="C72" s="55" t="s">
        <v>181</v>
      </c>
      <c r="D72" s="56" t="s">
        <v>112</v>
      </c>
      <c r="E72" s="55">
        <v>2006</v>
      </c>
      <c r="F72" s="57">
        <v>81.35</v>
      </c>
      <c r="G72" s="54">
        <v>117.5</v>
      </c>
      <c r="H72" s="54">
        <v>59.63</v>
      </c>
      <c r="I72" s="54">
        <v>9</v>
      </c>
      <c r="J72" s="10"/>
      <c r="K72" s="14"/>
      <c r="L72" s="12"/>
      <c r="M72" s="13"/>
      <c r="N72" s="13"/>
      <c r="O72" s="13"/>
    </row>
    <row r="73" spans="10:16" ht="15">
      <c r="J73" s="11"/>
      <c r="K73" s="14"/>
      <c r="L73" s="12"/>
      <c r="M73" s="12"/>
      <c r="N73" s="13"/>
      <c r="O73" s="13"/>
      <c r="P73" s="13"/>
    </row>
    <row r="74" spans="1:16" ht="15">
      <c r="A74" s="75" t="s">
        <v>56</v>
      </c>
      <c r="B74" s="75"/>
      <c r="C74" s="75"/>
      <c r="D74" s="75"/>
      <c r="E74" s="75"/>
      <c r="F74" s="75"/>
      <c r="G74" s="75"/>
      <c r="H74" s="75"/>
      <c r="I74" s="75"/>
      <c r="J74" s="11"/>
      <c r="K74" s="14"/>
      <c r="L74" s="12"/>
      <c r="M74" s="12"/>
      <c r="N74" s="13"/>
      <c r="O74" s="13"/>
      <c r="P74" s="13"/>
    </row>
    <row r="75" spans="1:16" ht="15">
      <c r="A75" s="73" t="s">
        <v>66</v>
      </c>
      <c r="B75" s="73"/>
      <c r="C75" s="73"/>
      <c r="D75" s="73"/>
      <c r="E75" s="73"/>
      <c r="F75" s="73"/>
      <c r="G75" s="73"/>
      <c r="H75" s="73"/>
      <c r="I75" s="73"/>
      <c r="J75" s="11"/>
      <c r="K75" s="14"/>
      <c r="L75" s="12"/>
      <c r="M75" s="12"/>
      <c r="N75" s="13"/>
      <c r="O75" s="13"/>
      <c r="P75" s="13"/>
    </row>
    <row r="76" spans="1:15" s="5" customFormat="1" ht="15">
      <c r="A76" s="54">
        <v>1</v>
      </c>
      <c r="B76" s="55">
        <v>25</v>
      </c>
      <c r="C76" s="55" t="s">
        <v>185</v>
      </c>
      <c r="D76" s="56" t="s">
        <v>112</v>
      </c>
      <c r="E76" s="55">
        <v>2005</v>
      </c>
      <c r="F76" s="57">
        <v>56</v>
      </c>
      <c r="G76" s="72">
        <v>50</v>
      </c>
      <c r="H76" s="54">
        <v>31.06</v>
      </c>
      <c r="I76" s="54">
        <v>12</v>
      </c>
      <c r="J76" s="16"/>
      <c r="K76" s="14"/>
      <c r="L76" s="12"/>
      <c r="M76" s="18"/>
      <c r="N76" s="18"/>
      <c r="O76" s="18"/>
    </row>
    <row r="77" spans="1:15" s="5" customFormat="1" ht="15">
      <c r="A77" s="73" t="s">
        <v>52</v>
      </c>
      <c r="B77" s="73"/>
      <c r="C77" s="73"/>
      <c r="D77" s="73"/>
      <c r="E77" s="73"/>
      <c r="F77" s="73"/>
      <c r="G77" s="73"/>
      <c r="H77" s="73"/>
      <c r="I77" s="73"/>
      <c r="J77" s="16"/>
      <c r="K77" s="14"/>
      <c r="L77" s="12"/>
      <c r="M77" s="18"/>
      <c r="N77" s="18"/>
      <c r="O77" s="18"/>
    </row>
    <row r="78" spans="1:15" s="5" customFormat="1" ht="15">
      <c r="A78" s="54">
        <v>1</v>
      </c>
      <c r="B78" s="55">
        <v>130</v>
      </c>
      <c r="C78" s="55" t="s">
        <v>125</v>
      </c>
      <c r="D78" s="56" t="s">
        <v>112</v>
      </c>
      <c r="E78" s="55">
        <v>2001</v>
      </c>
      <c r="F78" s="57">
        <v>72</v>
      </c>
      <c r="G78" s="72">
        <v>120</v>
      </c>
      <c r="H78" s="54">
        <v>64.94</v>
      </c>
      <c r="I78" s="54">
        <v>12</v>
      </c>
      <c r="J78" s="16"/>
      <c r="K78" s="14"/>
      <c r="L78" s="12"/>
      <c r="M78" s="18"/>
      <c r="N78" s="18"/>
      <c r="O78" s="18"/>
    </row>
    <row r="79" spans="1:16" ht="15">
      <c r="A79" s="54">
        <v>2</v>
      </c>
      <c r="B79" s="55">
        <v>101</v>
      </c>
      <c r="C79" s="55" t="s">
        <v>85</v>
      </c>
      <c r="D79" s="56" t="s">
        <v>112</v>
      </c>
      <c r="E79" s="55">
        <v>2003</v>
      </c>
      <c r="F79" s="57">
        <v>71.05</v>
      </c>
      <c r="G79" s="54">
        <v>102.5</v>
      </c>
      <c r="H79" s="54">
        <v>55.86</v>
      </c>
      <c r="I79" s="54">
        <v>9</v>
      </c>
      <c r="J79" s="11"/>
      <c r="K79" s="14"/>
      <c r="L79" s="12"/>
      <c r="M79" s="12"/>
      <c r="N79" s="13"/>
      <c r="O79" s="13"/>
      <c r="P79" s="13"/>
    </row>
    <row r="80" spans="1:16" ht="15">
      <c r="A80" s="54">
        <v>3</v>
      </c>
      <c r="B80" s="55">
        <v>8</v>
      </c>
      <c r="C80" s="55" t="s">
        <v>186</v>
      </c>
      <c r="D80" s="56" t="s">
        <v>108</v>
      </c>
      <c r="E80" s="55">
        <v>2005</v>
      </c>
      <c r="F80" s="57">
        <v>72.1</v>
      </c>
      <c r="G80" s="72">
        <v>100</v>
      </c>
      <c r="H80" s="54">
        <v>54.07</v>
      </c>
      <c r="I80" s="54">
        <v>8</v>
      </c>
      <c r="J80" s="11"/>
      <c r="K80" s="14"/>
      <c r="L80" s="12"/>
      <c r="M80" s="12"/>
      <c r="N80" s="13"/>
      <c r="O80" s="13"/>
      <c r="P80" s="13"/>
    </row>
    <row r="81" spans="1:16" ht="15">
      <c r="A81" s="73" t="s">
        <v>53</v>
      </c>
      <c r="B81" s="73"/>
      <c r="C81" s="73"/>
      <c r="D81" s="73"/>
      <c r="E81" s="73"/>
      <c r="F81" s="73"/>
      <c r="G81" s="73"/>
      <c r="H81" s="73"/>
      <c r="I81" s="73"/>
      <c r="J81" s="11"/>
      <c r="K81" s="14"/>
      <c r="L81" s="12"/>
      <c r="M81" s="12"/>
      <c r="N81" s="13"/>
      <c r="O81" s="13"/>
      <c r="P81" s="13"/>
    </row>
    <row r="82" spans="1:16" ht="15">
      <c r="A82" s="54">
        <v>1</v>
      </c>
      <c r="B82" s="55">
        <v>96</v>
      </c>
      <c r="C82" s="55" t="s">
        <v>126</v>
      </c>
      <c r="D82" s="56" t="s">
        <v>108</v>
      </c>
      <c r="E82" s="55">
        <v>2003</v>
      </c>
      <c r="F82" s="57">
        <v>81.8</v>
      </c>
      <c r="G82" s="54">
        <v>137.5</v>
      </c>
      <c r="H82" s="54">
        <v>69.58</v>
      </c>
      <c r="I82" s="54">
        <v>12</v>
      </c>
      <c r="J82" s="11"/>
      <c r="K82" s="14"/>
      <c r="L82" s="12"/>
      <c r="M82" s="12"/>
      <c r="N82" s="13"/>
      <c r="O82" s="13"/>
      <c r="P82" s="13"/>
    </row>
    <row r="83" spans="1:16" ht="15">
      <c r="A83" s="54">
        <v>2</v>
      </c>
      <c r="B83" s="55">
        <v>129</v>
      </c>
      <c r="C83" s="55" t="s">
        <v>127</v>
      </c>
      <c r="D83" s="56" t="s">
        <v>119</v>
      </c>
      <c r="E83" s="55">
        <v>2005</v>
      </c>
      <c r="F83" s="57">
        <v>79.55</v>
      </c>
      <c r="G83" s="72">
        <v>130</v>
      </c>
      <c r="H83" s="54">
        <v>66.74</v>
      </c>
      <c r="I83" s="54">
        <v>9</v>
      </c>
      <c r="J83" s="11"/>
      <c r="K83" s="14"/>
      <c r="L83" s="12"/>
      <c r="M83" s="12"/>
      <c r="N83" s="13"/>
      <c r="O83" s="13"/>
      <c r="P83" s="13"/>
    </row>
    <row r="84" spans="1:16" ht="15">
      <c r="A84" s="54">
        <v>3</v>
      </c>
      <c r="B84" s="55">
        <v>46</v>
      </c>
      <c r="C84" s="55" t="s">
        <v>84</v>
      </c>
      <c r="D84" s="56" t="s">
        <v>0</v>
      </c>
      <c r="E84" s="55">
        <v>2003</v>
      </c>
      <c r="F84" s="57">
        <v>80</v>
      </c>
      <c r="G84" s="72">
        <v>120</v>
      </c>
      <c r="H84" s="54">
        <v>61.43</v>
      </c>
      <c r="I84" s="54">
        <v>8</v>
      </c>
      <c r="J84" s="11"/>
      <c r="K84" s="14"/>
      <c r="L84" s="12"/>
      <c r="M84" s="12"/>
      <c r="N84" s="13"/>
      <c r="O84" s="13"/>
      <c r="P84" s="13"/>
    </row>
    <row r="85" spans="1:16" ht="15">
      <c r="A85" s="54">
        <v>4</v>
      </c>
      <c r="B85" s="55">
        <v>21</v>
      </c>
      <c r="C85" s="55" t="s">
        <v>187</v>
      </c>
      <c r="D85" s="56" t="s">
        <v>177</v>
      </c>
      <c r="E85" s="55">
        <v>2004</v>
      </c>
      <c r="F85" s="57">
        <v>82.1</v>
      </c>
      <c r="G85" s="72">
        <v>120</v>
      </c>
      <c r="H85" s="54">
        <v>60.61</v>
      </c>
      <c r="I85" s="54">
        <v>7</v>
      </c>
      <c r="J85" s="11"/>
      <c r="K85" s="14"/>
      <c r="L85" s="12"/>
      <c r="M85" s="12"/>
      <c r="N85" s="13"/>
      <c r="O85" s="13"/>
      <c r="P85" s="13"/>
    </row>
    <row r="86" spans="1:16" ht="15">
      <c r="A86" s="54">
        <v>5</v>
      </c>
      <c r="B86" s="55">
        <v>123</v>
      </c>
      <c r="C86" s="55" t="s">
        <v>83</v>
      </c>
      <c r="D86" s="56" t="s">
        <v>0</v>
      </c>
      <c r="E86" s="55">
        <v>2004</v>
      </c>
      <c r="F86" s="57">
        <v>79.35</v>
      </c>
      <c r="G86" s="72">
        <v>115</v>
      </c>
      <c r="H86" s="54">
        <v>59.12</v>
      </c>
      <c r="I86" s="54">
        <v>6</v>
      </c>
      <c r="J86" s="11"/>
      <c r="K86" s="14"/>
      <c r="L86" s="12"/>
      <c r="M86" s="12"/>
      <c r="N86" s="13"/>
      <c r="O86" s="13"/>
      <c r="P86" s="13"/>
    </row>
    <row r="87" spans="1:16" ht="15">
      <c r="A87" s="54">
        <v>6</v>
      </c>
      <c r="B87" s="55">
        <v>56</v>
      </c>
      <c r="C87" s="55" t="s">
        <v>128</v>
      </c>
      <c r="D87" s="56" t="s">
        <v>108</v>
      </c>
      <c r="E87" s="55">
        <v>2003</v>
      </c>
      <c r="F87" s="57">
        <v>79.7</v>
      </c>
      <c r="G87" s="72">
        <v>107.5</v>
      </c>
      <c r="H87" s="54">
        <v>55.14</v>
      </c>
      <c r="I87" s="54">
        <v>5</v>
      </c>
      <c r="J87" s="11"/>
      <c r="K87" s="14"/>
      <c r="L87" s="12"/>
      <c r="M87" s="12"/>
      <c r="N87" s="13"/>
      <c r="O87" s="13"/>
      <c r="P87" s="13"/>
    </row>
    <row r="88" spans="1:16" ht="15">
      <c r="A88" s="54">
        <v>7</v>
      </c>
      <c r="B88" s="55">
        <v>59</v>
      </c>
      <c r="C88" s="55" t="s">
        <v>188</v>
      </c>
      <c r="D88" s="56" t="s">
        <v>108</v>
      </c>
      <c r="E88" s="55">
        <v>2004</v>
      </c>
      <c r="F88" s="57">
        <v>76.75</v>
      </c>
      <c r="G88" s="72">
        <v>90</v>
      </c>
      <c r="H88" s="54">
        <v>47.08</v>
      </c>
      <c r="I88" s="54">
        <v>4</v>
      </c>
      <c r="J88" s="11"/>
      <c r="K88" s="14"/>
      <c r="L88" s="12"/>
      <c r="M88" s="12"/>
      <c r="N88" s="13"/>
      <c r="O88" s="13"/>
      <c r="P88" s="13"/>
    </row>
    <row r="89" spans="1:16" ht="15">
      <c r="A89" s="73" t="s">
        <v>54</v>
      </c>
      <c r="B89" s="73"/>
      <c r="C89" s="73"/>
      <c r="D89" s="73"/>
      <c r="E89" s="73"/>
      <c r="F89" s="73"/>
      <c r="G89" s="73"/>
      <c r="H89" s="73"/>
      <c r="I89" s="73"/>
      <c r="J89" s="11"/>
      <c r="K89" s="14"/>
      <c r="L89" s="12"/>
      <c r="M89" s="12"/>
      <c r="N89" s="13"/>
      <c r="O89" s="13"/>
      <c r="P89" s="13"/>
    </row>
    <row r="90" spans="1:16" ht="15">
      <c r="A90" s="54">
        <v>1</v>
      </c>
      <c r="B90" s="55">
        <v>18</v>
      </c>
      <c r="C90" s="55" t="s">
        <v>190</v>
      </c>
      <c r="D90" s="56" t="s">
        <v>177</v>
      </c>
      <c r="E90" s="55">
        <v>2002</v>
      </c>
      <c r="F90" s="57">
        <v>90.6</v>
      </c>
      <c r="G90" s="54">
        <v>127.5</v>
      </c>
      <c r="H90" s="54">
        <v>61.28</v>
      </c>
      <c r="I90" s="54">
        <v>12</v>
      </c>
      <c r="J90" s="11"/>
      <c r="K90" s="14"/>
      <c r="L90" s="12"/>
      <c r="M90" s="12"/>
      <c r="N90" s="13"/>
      <c r="O90" s="13"/>
      <c r="P90" s="13"/>
    </row>
    <row r="91" spans="1:16" ht="15">
      <c r="A91" s="54">
        <v>2</v>
      </c>
      <c r="B91" s="55">
        <v>113</v>
      </c>
      <c r="C91" s="55" t="s">
        <v>192</v>
      </c>
      <c r="D91" s="56" t="s">
        <v>174</v>
      </c>
      <c r="E91" s="55">
        <v>2004</v>
      </c>
      <c r="F91" s="57">
        <v>91.3</v>
      </c>
      <c r="G91" s="54">
        <v>122.5</v>
      </c>
      <c r="H91" s="54">
        <v>58.65</v>
      </c>
      <c r="I91" s="54">
        <v>9</v>
      </c>
      <c r="J91" s="11"/>
      <c r="K91" s="14"/>
      <c r="L91" s="12"/>
      <c r="M91" s="12"/>
      <c r="N91" s="13"/>
      <c r="O91" s="13"/>
      <c r="P91" s="13"/>
    </row>
    <row r="92" spans="1:16" ht="15">
      <c r="A92" s="54">
        <v>3</v>
      </c>
      <c r="B92" s="55">
        <v>7</v>
      </c>
      <c r="C92" s="55" t="s">
        <v>189</v>
      </c>
      <c r="D92" s="56" t="s">
        <v>179</v>
      </c>
      <c r="E92" s="55">
        <v>2004</v>
      </c>
      <c r="F92" s="57">
        <v>86.8</v>
      </c>
      <c r="G92" s="72">
        <v>115</v>
      </c>
      <c r="H92" s="54">
        <v>56.46</v>
      </c>
      <c r="I92" s="54">
        <v>8</v>
      </c>
      <c r="J92" s="11"/>
      <c r="K92" s="14"/>
      <c r="L92" s="12"/>
      <c r="M92" s="12"/>
      <c r="N92" s="13"/>
      <c r="O92" s="13"/>
      <c r="P92" s="13"/>
    </row>
    <row r="93" spans="1:16" ht="15">
      <c r="A93" s="54">
        <v>4</v>
      </c>
      <c r="B93" s="55">
        <v>6</v>
      </c>
      <c r="C93" s="55" t="s">
        <v>129</v>
      </c>
      <c r="D93" s="56" t="s">
        <v>119</v>
      </c>
      <c r="E93" s="55">
        <v>2005</v>
      </c>
      <c r="F93" s="57">
        <v>87.8</v>
      </c>
      <c r="G93" s="54">
        <v>107.5</v>
      </c>
      <c r="H93" s="54">
        <v>52.48</v>
      </c>
      <c r="I93" s="54">
        <v>7</v>
      </c>
      <c r="J93" s="11"/>
      <c r="K93" s="14"/>
      <c r="L93" s="12"/>
      <c r="M93" s="12"/>
      <c r="N93" s="13"/>
      <c r="O93" s="13"/>
      <c r="P93" s="13"/>
    </row>
    <row r="94" spans="1:16" ht="15">
      <c r="A94" s="54">
        <v>5</v>
      </c>
      <c r="B94" s="55">
        <v>66</v>
      </c>
      <c r="C94" s="55" t="s">
        <v>191</v>
      </c>
      <c r="D94" s="56" t="s">
        <v>154</v>
      </c>
      <c r="E94" s="55">
        <v>2005</v>
      </c>
      <c r="F94" s="57">
        <v>85.85</v>
      </c>
      <c r="G94" s="72">
        <v>100</v>
      </c>
      <c r="H94" s="54">
        <v>49.37</v>
      </c>
      <c r="I94" s="54">
        <v>6</v>
      </c>
      <c r="J94" s="11"/>
      <c r="K94" s="14"/>
      <c r="L94" s="12"/>
      <c r="M94" s="12"/>
      <c r="N94" s="13"/>
      <c r="O94" s="13"/>
      <c r="P94" s="13"/>
    </row>
    <row r="95" spans="1:16" ht="15">
      <c r="A95" s="73" t="s">
        <v>57</v>
      </c>
      <c r="B95" s="73"/>
      <c r="C95" s="73"/>
      <c r="D95" s="73"/>
      <c r="E95" s="73"/>
      <c r="F95" s="73"/>
      <c r="G95" s="73"/>
      <c r="H95" s="73"/>
      <c r="I95" s="73"/>
      <c r="J95" s="11"/>
      <c r="K95" s="14"/>
      <c r="L95" s="12"/>
      <c r="M95" s="12"/>
      <c r="N95" s="13"/>
      <c r="O95" s="13"/>
      <c r="P95" s="13"/>
    </row>
    <row r="96" spans="1:16" ht="15">
      <c r="A96" s="54">
        <v>1</v>
      </c>
      <c r="B96" s="55">
        <v>72</v>
      </c>
      <c r="C96" s="55" t="s">
        <v>193</v>
      </c>
      <c r="D96" s="56" t="s">
        <v>77</v>
      </c>
      <c r="E96" s="55">
        <v>2005</v>
      </c>
      <c r="F96" s="57">
        <v>95.5</v>
      </c>
      <c r="G96" s="72">
        <v>120</v>
      </c>
      <c r="H96" s="71">
        <v>56.2</v>
      </c>
      <c r="I96" s="54">
        <v>12</v>
      </c>
      <c r="J96" s="11"/>
      <c r="K96" s="14"/>
      <c r="L96" s="12"/>
      <c r="M96" s="12"/>
      <c r="N96" s="13"/>
      <c r="O96" s="13"/>
      <c r="P96" s="13"/>
    </row>
    <row r="97" spans="1:16" ht="15">
      <c r="A97" s="73" t="s">
        <v>59</v>
      </c>
      <c r="B97" s="73"/>
      <c r="C97" s="73"/>
      <c r="D97" s="73"/>
      <c r="E97" s="73"/>
      <c r="F97" s="73"/>
      <c r="G97" s="73"/>
      <c r="H97" s="73"/>
      <c r="I97" s="73"/>
      <c r="J97" s="11"/>
      <c r="K97" s="14"/>
      <c r="L97" s="12"/>
      <c r="M97" s="12"/>
      <c r="N97" s="13"/>
      <c r="O97" s="13"/>
      <c r="P97" s="13"/>
    </row>
    <row r="98" spans="1:16" ht="15">
      <c r="A98" s="54">
        <v>1</v>
      </c>
      <c r="B98" s="55">
        <v>124</v>
      </c>
      <c r="C98" s="55" t="s">
        <v>194</v>
      </c>
      <c r="D98" s="56" t="s">
        <v>13</v>
      </c>
      <c r="E98" s="55">
        <v>2005</v>
      </c>
      <c r="F98" s="57">
        <v>105.7</v>
      </c>
      <c r="G98" s="72">
        <v>120</v>
      </c>
      <c r="H98" s="54">
        <v>53.57</v>
      </c>
      <c r="I98" s="54">
        <v>12</v>
      </c>
      <c r="J98" s="11"/>
      <c r="K98" s="14"/>
      <c r="L98" s="12"/>
      <c r="M98" s="12"/>
      <c r="N98" s="13"/>
      <c r="O98" s="13"/>
      <c r="P98" s="13"/>
    </row>
    <row r="99" spans="1:16" ht="15">
      <c r="A99" s="74" t="s">
        <v>103</v>
      </c>
      <c r="B99" s="74"/>
      <c r="C99" s="74"/>
      <c r="D99" s="74"/>
      <c r="E99" s="74"/>
      <c r="F99" s="74"/>
      <c r="G99" s="74"/>
      <c r="H99" s="74"/>
      <c r="I99" s="74"/>
      <c r="J99" s="11"/>
      <c r="K99" s="14"/>
      <c r="L99" s="12"/>
      <c r="M99" s="12"/>
      <c r="N99" s="13"/>
      <c r="O99" s="13"/>
      <c r="P99" s="13"/>
    </row>
    <row r="100" spans="1:16" ht="15">
      <c r="A100" s="8">
        <v>1</v>
      </c>
      <c r="C100" s="55" t="s">
        <v>126</v>
      </c>
      <c r="D100" s="56" t="s">
        <v>108</v>
      </c>
      <c r="E100" s="55">
        <v>2003</v>
      </c>
      <c r="F100" s="57">
        <v>81.8</v>
      </c>
      <c r="G100" s="54">
        <v>137.5</v>
      </c>
      <c r="H100" s="54">
        <v>69.58</v>
      </c>
      <c r="I100" s="54">
        <v>12</v>
      </c>
      <c r="J100" s="11"/>
      <c r="K100" s="14"/>
      <c r="L100" s="12"/>
      <c r="M100" s="12"/>
      <c r="N100" s="13"/>
      <c r="O100" s="13"/>
      <c r="P100" s="13"/>
    </row>
    <row r="101" spans="1:16" ht="15">
      <c r="A101" s="8">
        <v>2</v>
      </c>
      <c r="C101" s="55" t="s">
        <v>127</v>
      </c>
      <c r="D101" s="56" t="s">
        <v>119</v>
      </c>
      <c r="E101" s="55">
        <v>2005</v>
      </c>
      <c r="F101" s="57">
        <v>79.55</v>
      </c>
      <c r="G101" s="72">
        <v>130</v>
      </c>
      <c r="H101" s="54">
        <v>66.74</v>
      </c>
      <c r="I101" s="54">
        <v>9</v>
      </c>
      <c r="J101" s="11"/>
      <c r="K101" s="14"/>
      <c r="L101" s="12"/>
      <c r="M101" s="12"/>
      <c r="N101" s="13"/>
      <c r="O101" s="13"/>
      <c r="P101" s="13"/>
    </row>
    <row r="102" spans="1:16" ht="15">
      <c r="A102" s="8">
        <v>3</v>
      </c>
      <c r="C102" s="55" t="s">
        <v>125</v>
      </c>
      <c r="D102" s="56" t="s">
        <v>112</v>
      </c>
      <c r="E102" s="55">
        <v>2001</v>
      </c>
      <c r="F102" s="57">
        <v>72</v>
      </c>
      <c r="G102" s="72">
        <v>120</v>
      </c>
      <c r="H102" s="54">
        <v>64.94</v>
      </c>
      <c r="I102" s="54">
        <v>12</v>
      </c>
      <c r="J102" s="11"/>
      <c r="K102" s="14"/>
      <c r="L102" s="12"/>
      <c r="M102" s="12"/>
      <c r="N102" s="13"/>
      <c r="O102" s="13"/>
      <c r="P102" s="13"/>
    </row>
    <row r="103" spans="10:16" ht="15">
      <c r="J103" s="11"/>
      <c r="K103" s="14"/>
      <c r="L103" s="12"/>
      <c r="M103" s="12"/>
      <c r="N103" s="13"/>
      <c r="O103" s="13"/>
      <c r="P103" s="13"/>
    </row>
    <row r="104" spans="1:16" ht="15">
      <c r="A104" s="75" t="s">
        <v>67</v>
      </c>
      <c r="B104" s="75"/>
      <c r="C104" s="75"/>
      <c r="D104" s="75"/>
      <c r="E104" s="75"/>
      <c r="F104" s="75"/>
      <c r="G104" s="75"/>
      <c r="H104" s="75"/>
      <c r="I104" s="75"/>
      <c r="J104" s="11"/>
      <c r="K104" s="14"/>
      <c r="L104" s="12"/>
      <c r="M104" s="12"/>
      <c r="N104" s="13"/>
      <c r="O104" s="13"/>
      <c r="P104" s="13"/>
    </row>
    <row r="105" spans="1:16" ht="15">
      <c r="A105" s="73" t="s">
        <v>49</v>
      </c>
      <c r="B105" s="73"/>
      <c r="C105" s="73"/>
      <c r="D105" s="73"/>
      <c r="E105" s="73"/>
      <c r="F105" s="73"/>
      <c r="G105" s="73"/>
      <c r="H105" s="73"/>
      <c r="I105" s="73"/>
      <c r="J105" s="11"/>
      <c r="K105" s="14"/>
      <c r="L105" s="12"/>
      <c r="M105" s="12"/>
      <c r="N105" s="13"/>
      <c r="O105" s="13"/>
      <c r="P105" s="13"/>
    </row>
    <row r="106" spans="1:16" ht="15">
      <c r="A106" s="54">
        <v>1</v>
      </c>
      <c r="B106" s="55">
        <v>33</v>
      </c>
      <c r="C106" s="55" t="s">
        <v>1</v>
      </c>
      <c r="D106" s="56" t="s">
        <v>10</v>
      </c>
      <c r="E106" s="55">
        <v>1985</v>
      </c>
      <c r="F106" s="57">
        <v>65.05</v>
      </c>
      <c r="G106" s="72">
        <v>110</v>
      </c>
      <c r="H106" s="54">
        <v>62.89</v>
      </c>
      <c r="I106" s="54">
        <v>12</v>
      </c>
      <c r="J106" s="11"/>
      <c r="K106" s="14"/>
      <c r="L106" s="14"/>
      <c r="M106" s="12"/>
      <c r="N106" s="13"/>
      <c r="O106" s="13"/>
      <c r="P106" s="13"/>
    </row>
    <row r="107" spans="1:16" ht="15">
      <c r="A107" s="54">
        <v>2</v>
      </c>
      <c r="B107" s="55">
        <v>23</v>
      </c>
      <c r="C107" s="55" t="s">
        <v>4</v>
      </c>
      <c r="D107" s="56" t="s">
        <v>12</v>
      </c>
      <c r="E107" s="55">
        <v>1986</v>
      </c>
      <c r="F107" s="57">
        <v>65.35</v>
      </c>
      <c r="G107" s="54">
        <v>107.5</v>
      </c>
      <c r="H107" s="54">
        <v>61.31</v>
      </c>
      <c r="I107" s="54">
        <v>9</v>
      </c>
      <c r="J107" s="11"/>
      <c r="K107" s="14"/>
      <c r="L107" s="14"/>
      <c r="M107" s="12"/>
      <c r="N107" s="13"/>
      <c r="O107" s="13"/>
      <c r="P107" s="13"/>
    </row>
    <row r="108" spans="1:16" ht="15">
      <c r="A108" s="54">
        <v>3</v>
      </c>
      <c r="B108" s="55">
        <v>41</v>
      </c>
      <c r="C108" s="55" t="s">
        <v>87</v>
      </c>
      <c r="D108" s="56" t="s">
        <v>13</v>
      </c>
      <c r="E108" s="55">
        <v>1991</v>
      </c>
      <c r="F108" s="57">
        <v>65.25</v>
      </c>
      <c r="G108" s="54">
        <v>97.5</v>
      </c>
      <c r="H108" s="54">
        <v>55.65</v>
      </c>
      <c r="I108" s="54">
        <v>8</v>
      </c>
      <c r="J108" s="11"/>
      <c r="K108" s="14"/>
      <c r="L108" s="14"/>
      <c r="M108" s="12"/>
      <c r="N108" s="13"/>
      <c r="O108" s="13"/>
      <c r="P108" s="13"/>
    </row>
    <row r="109" spans="1:16" ht="15">
      <c r="A109" s="73" t="s">
        <v>52</v>
      </c>
      <c r="B109" s="73"/>
      <c r="C109" s="73"/>
      <c r="D109" s="73"/>
      <c r="E109" s="73"/>
      <c r="F109" s="73"/>
      <c r="G109" s="73"/>
      <c r="H109" s="73"/>
      <c r="I109" s="73"/>
      <c r="J109" s="11"/>
      <c r="K109" s="14"/>
      <c r="L109" s="14" t="b">
        <v>0</v>
      </c>
      <c r="M109" s="12"/>
      <c r="N109" s="13"/>
      <c r="O109" s="13"/>
      <c r="P109" s="13"/>
    </row>
    <row r="110" spans="1:16" ht="15">
      <c r="A110" s="54">
        <v>1</v>
      </c>
      <c r="B110" s="55">
        <v>54</v>
      </c>
      <c r="C110" s="55" t="s">
        <v>195</v>
      </c>
      <c r="D110" s="56" t="s">
        <v>154</v>
      </c>
      <c r="E110" s="55">
        <v>1999</v>
      </c>
      <c r="F110" s="57">
        <v>73.45</v>
      </c>
      <c r="G110" s="72">
        <v>115</v>
      </c>
      <c r="H110" s="54">
        <v>61.57</v>
      </c>
      <c r="I110" s="54">
        <v>12</v>
      </c>
      <c r="J110" s="11"/>
      <c r="K110" s="14"/>
      <c r="L110" s="14"/>
      <c r="M110" s="12"/>
      <c r="N110" s="13"/>
      <c r="O110" s="13"/>
      <c r="P110" s="13"/>
    </row>
    <row r="111" spans="1:16" ht="15">
      <c r="A111" s="54">
        <v>2</v>
      </c>
      <c r="B111" s="55">
        <v>71</v>
      </c>
      <c r="C111" s="55" t="s">
        <v>196</v>
      </c>
      <c r="D111" s="56" t="s">
        <v>112</v>
      </c>
      <c r="E111" s="55">
        <v>1995</v>
      </c>
      <c r="F111" s="57">
        <v>69.7</v>
      </c>
      <c r="G111" s="54">
        <v>97.5</v>
      </c>
      <c r="H111" s="54">
        <v>53.69</v>
      </c>
      <c r="I111" s="54">
        <v>9</v>
      </c>
      <c r="J111" s="11"/>
      <c r="K111" s="14"/>
      <c r="L111" s="14"/>
      <c r="M111" s="12"/>
      <c r="N111" s="13"/>
      <c r="O111" s="13"/>
      <c r="P111" s="13"/>
    </row>
    <row r="112" spans="1:16" ht="15">
      <c r="A112" s="73" t="s">
        <v>53</v>
      </c>
      <c r="B112" s="73"/>
      <c r="C112" s="73"/>
      <c r="D112" s="73"/>
      <c r="E112" s="73"/>
      <c r="F112" s="73"/>
      <c r="G112" s="73"/>
      <c r="H112" s="73"/>
      <c r="I112" s="73"/>
      <c r="J112" s="11"/>
      <c r="K112" s="14"/>
      <c r="L112" s="14" t="b">
        <v>0</v>
      </c>
      <c r="M112" s="12"/>
      <c r="N112" s="13"/>
      <c r="O112" s="13"/>
      <c r="P112" s="13"/>
    </row>
    <row r="113" spans="1:16" ht="15">
      <c r="A113" s="54">
        <v>1</v>
      </c>
      <c r="B113" s="55">
        <v>98</v>
      </c>
      <c r="C113" s="55" t="s">
        <v>199</v>
      </c>
      <c r="D113" s="56" t="s">
        <v>177</v>
      </c>
      <c r="E113" s="55">
        <v>1995</v>
      </c>
      <c r="F113" s="57">
        <v>78.1</v>
      </c>
      <c r="G113" s="54">
        <v>157.5</v>
      </c>
      <c r="H113" s="54">
        <v>81.64</v>
      </c>
      <c r="I113" s="54">
        <v>12</v>
      </c>
      <c r="J113" s="11"/>
      <c r="K113" s="14" t="b">
        <v>0</v>
      </c>
      <c r="L113" s="14"/>
      <c r="M113" s="12"/>
      <c r="N113" s="13"/>
      <c r="O113" s="13"/>
      <c r="P113" s="13"/>
    </row>
    <row r="114" spans="1:16" ht="15">
      <c r="A114" s="54">
        <v>2</v>
      </c>
      <c r="B114" s="55">
        <v>87</v>
      </c>
      <c r="C114" s="55" t="s">
        <v>198</v>
      </c>
      <c r="D114" s="56" t="s">
        <v>15</v>
      </c>
      <c r="E114" s="55">
        <v>1996</v>
      </c>
      <c r="F114" s="57">
        <v>78.6</v>
      </c>
      <c r="G114" s="54">
        <v>152.5</v>
      </c>
      <c r="H114" s="54">
        <v>78.79</v>
      </c>
      <c r="I114" s="54">
        <v>9</v>
      </c>
      <c r="J114" s="11" t="b">
        <v>0</v>
      </c>
      <c r="K114" s="14"/>
      <c r="L114" s="14" t="b">
        <v>0</v>
      </c>
      <c r="M114" s="12" t="b">
        <v>0</v>
      </c>
      <c r="N114" s="13"/>
      <c r="O114" s="13"/>
      <c r="P114" s="13"/>
    </row>
    <row r="115" spans="1:16" ht="15">
      <c r="A115" s="54">
        <v>3</v>
      </c>
      <c r="B115" s="55">
        <v>16</v>
      </c>
      <c r="C115" s="55" t="s">
        <v>197</v>
      </c>
      <c r="D115" s="56" t="s">
        <v>160</v>
      </c>
      <c r="E115" s="55">
        <v>1994</v>
      </c>
      <c r="F115" s="57">
        <v>75.4</v>
      </c>
      <c r="G115" s="54">
        <v>102.5</v>
      </c>
      <c r="H115" s="54">
        <v>54.12</v>
      </c>
      <c r="I115" s="54">
        <v>8</v>
      </c>
      <c r="J115" s="11" t="b">
        <v>0</v>
      </c>
      <c r="K115" s="14" t="b">
        <v>0</v>
      </c>
      <c r="L115" s="14"/>
      <c r="M115" s="12" t="b">
        <v>0</v>
      </c>
      <c r="N115" s="13"/>
      <c r="O115" s="13"/>
      <c r="P115" s="13"/>
    </row>
    <row r="116" spans="1:16" ht="15">
      <c r="A116" s="54">
        <v>0</v>
      </c>
      <c r="B116" s="55"/>
      <c r="C116" s="55" t="s">
        <v>223</v>
      </c>
      <c r="D116" s="56" t="s">
        <v>179</v>
      </c>
      <c r="E116" s="55">
        <v>1988</v>
      </c>
      <c r="F116" s="57" t="s">
        <v>152</v>
      </c>
      <c r="G116" s="54"/>
      <c r="H116" s="54"/>
      <c r="I116" s="54"/>
      <c r="J116" s="11"/>
      <c r="K116" s="14"/>
      <c r="L116" s="14"/>
      <c r="M116" s="12"/>
      <c r="N116" s="13"/>
      <c r="O116" s="13"/>
      <c r="P116" s="13"/>
    </row>
    <row r="117" spans="1:16" ht="15">
      <c r="A117" s="73" t="s">
        <v>54</v>
      </c>
      <c r="B117" s="73"/>
      <c r="C117" s="73"/>
      <c r="D117" s="73"/>
      <c r="E117" s="73"/>
      <c r="F117" s="73"/>
      <c r="G117" s="73"/>
      <c r="H117" s="73"/>
      <c r="I117" s="73"/>
      <c r="J117" s="11"/>
      <c r="K117" s="14"/>
      <c r="L117" s="14"/>
      <c r="M117" s="12"/>
      <c r="N117" s="13"/>
      <c r="O117" s="13"/>
      <c r="P117" s="13"/>
    </row>
    <row r="118" spans="1:16" ht="15">
      <c r="A118" s="54">
        <v>1</v>
      </c>
      <c r="B118" s="55">
        <v>20</v>
      </c>
      <c r="C118" s="55" t="s">
        <v>115</v>
      </c>
      <c r="D118" s="56" t="s">
        <v>108</v>
      </c>
      <c r="E118" s="55">
        <v>1994</v>
      </c>
      <c r="F118" s="57">
        <v>91.75</v>
      </c>
      <c r="G118" s="54">
        <v>167.5</v>
      </c>
      <c r="H118" s="71">
        <v>80</v>
      </c>
      <c r="I118" s="54">
        <v>12</v>
      </c>
      <c r="J118" s="11"/>
      <c r="K118" s="4"/>
      <c r="L118" s="4"/>
      <c r="M118" s="12"/>
      <c r="N118" s="13"/>
      <c r="O118" s="13"/>
      <c r="P118" s="13"/>
    </row>
    <row r="119" spans="1:16" ht="15">
      <c r="A119" s="73" t="s">
        <v>57</v>
      </c>
      <c r="B119" s="73"/>
      <c r="C119" s="73"/>
      <c r="D119" s="73"/>
      <c r="E119" s="73"/>
      <c r="F119" s="73"/>
      <c r="G119" s="73"/>
      <c r="H119" s="73"/>
      <c r="I119" s="73"/>
      <c r="J119" s="11"/>
      <c r="K119" s="4"/>
      <c r="L119" s="4"/>
      <c r="M119" s="12"/>
      <c r="N119" s="13"/>
      <c r="O119" s="13"/>
      <c r="P119" s="13"/>
    </row>
    <row r="120" spans="1:16" ht="15">
      <c r="A120" s="54">
        <v>1</v>
      </c>
      <c r="B120" s="55">
        <v>62</v>
      </c>
      <c r="C120" s="55" t="s">
        <v>200</v>
      </c>
      <c r="D120" s="56" t="s">
        <v>0</v>
      </c>
      <c r="E120" s="55">
        <v>1987</v>
      </c>
      <c r="F120" s="57">
        <v>101.25</v>
      </c>
      <c r="G120" s="72">
        <v>200</v>
      </c>
      <c r="H120" s="54">
        <v>91.09</v>
      </c>
      <c r="I120" s="54">
        <v>12</v>
      </c>
      <c r="J120" s="11"/>
      <c r="K120" s="4"/>
      <c r="L120" s="4"/>
      <c r="M120" s="12"/>
      <c r="N120" s="13"/>
      <c r="O120" s="13"/>
      <c r="P120" s="13"/>
    </row>
    <row r="121" spans="1:16" s="5" customFormat="1" ht="15">
      <c r="A121" s="54">
        <v>2</v>
      </c>
      <c r="B121" s="55">
        <v>9</v>
      </c>
      <c r="C121" s="55" t="s">
        <v>88</v>
      </c>
      <c r="D121" s="56" t="s">
        <v>14</v>
      </c>
      <c r="E121" s="55">
        <v>1988</v>
      </c>
      <c r="F121" s="57">
        <v>103.4</v>
      </c>
      <c r="G121" s="72">
        <v>170</v>
      </c>
      <c r="H121" s="54">
        <v>76.67</v>
      </c>
      <c r="I121" s="54">
        <v>9</v>
      </c>
      <c r="J121" s="15"/>
      <c r="K121" s="4"/>
      <c r="L121" s="19"/>
      <c r="M121" s="17"/>
      <c r="N121" s="18"/>
      <c r="O121" s="18"/>
      <c r="P121" s="18"/>
    </row>
    <row r="122" spans="1:16" ht="15">
      <c r="A122" s="54">
        <v>3</v>
      </c>
      <c r="B122" s="55">
        <v>75</v>
      </c>
      <c r="C122" s="55" t="s">
        <v>201</v>
      </c>
      <c r="D122" s="56" t="s">
        <v>202</v>
      </c>
      <c r="E122" s="55">
        <v>2000</v>
      </c>
      <c r="F122" s="57">
        <v>94.7</v>
      </c>
      <c r="G122" s="72">
        <v>155</v>
      </c>
      <c r="H122" s="54">
        <v>72.89</v>
      </c>
      <c r="I122" s="54">
        <v>8</v>
      </c>
      <c r="J122" s="11"/>
      <c r="K122" s="19"/>
      <c r="L122" s="4"/>
      <c r="M122" s="12"/>
      <c r="N122" s="13"/>
      <c r="O122" s="13"/>
      <c r="P122" s="13"/>
    </row>
    <row r="123" spans="1:14" ht="15">
      <c r="A123" s="54">
        <v>4</v>
      </c>
      <c r="B123" s="55">
        <v>104</v>
      </c>
      <c r="C123" s="55" t="s">
        <v>89</v>
      </c>
      <c r="D123" s="56" t="s">
        <v>13</v>
      </c>
      <c r="E123" s="55">
        <v>1992</v>
      </c>
      <c r="F123" s="57">
        <v>95.65</v>
      </c>
      <c r="G123" s="72">
        <v>135</v>
      </c>
      <c r="H123" s="54">
        <v>63.18</v>
      </c>
      <c r="I123" s="54">
        <v>7</v>
      </c>
      <c r="J123" s="4"/>
      <c r="K123" s="4"/>
      <c r="L123" s="4"/>
      <c r="M123" s="4"/>
      <c r="N123" s="4"/>
    </row>
    <row r="124" spans="1:14" ht="15">
      <c r="A124" s="54">
        <v>0</v>
      </c>
      <c r="B124" s="55"/>
      <c r="C124" s="55" t="s">
        <v>224</v>
      </c>
      <c r="D124" s="56" t="s">
        <v>14</v>
      </c>
      <c r="E124" s="55">
        <v>1986</v>
      </c>
      <c r="F124" s="57" t="s">
        <v>152</v>
      </c>
      <c r="G124" s="54"/>
      <c r="H124" s="54"/>
      <c r="I124" s="54"/>
      <c r="J124" s="4"/>
      <c r="K124" s="4"/>
      <c r="L124" s="4"/>
      <c r="M124" s="4"/>
      <c r="N124" s="4"/>
    </row>
    <row r="125" spans="1:14" ht="15">
      <c r="A125" s="73" t="s">
        <v>59</v>
      </c>
      <c r="B125" s="73"/>
      <c r="C125" s="73"/>
      <c r="D125" s="73"/>
      <c r="E125" s="73"/>
      <c r="F125" s="73"/>
      <c r="G125" s="73"/>
      <c r="H125" s="73"/>
      <c r="I125" s="73"/>
      <c r="J125" s="4"/>
      <c r="K125" s="4"/>
      <c r="L125" s="4"/>
      <c r="M125" s="4"/>
      <c r="N125" s="4"/>
    </row>
    <row r="126" spans="1:247" ht="15">
      <c r="A126" s="54">
        <v>1</v>
      </c>
      <c r="B126" s="55">
        <v>65</v>
      </c>
      <c r="C126" s="55" t="s">
        <v>204</v>
      </c>
      <c r="D126" s="56" t="s">
        <v>177</v>
      </c>
      <c r="E126" s="55">
        <v>1990</v>
      </c>
      <c r="F126" s="57">
        <v>111.5</v>
      </c>
      <c r="G126" s="72">
        <v>180</v>
      </c>
      <c r="H126" s="54">
        <v>78.42</v>
      </c>
      <c r="I126" s="54">
        <v>12</v>
      </c>
      <c r="J126" s="19"/>
      <c r="K126" s="4"/>
      <c r="L126" s="4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</row>
    <row r="127" spans="1:247" ht="15">
      <c r="A127" s="54">
        <v>2</v>
      </c>
      <c r="B127" s="55">
        <v>131</v>
      </c>
      <c r="C127" s="55" t="s">
        <v>205</v>
      </c>
      <c r="D127" s="56" t="s">
        <v>12</v>
      </c>
      <c r="E127" s="55">
        <v>1990</v>
      </c>
      <c r="F127" s="57">
        <v>106.6</v>
      </c>
      <c r="G127" s="54">
        <v>147.5</v>
      </c>
      <c r="H127" s="54">
        <v>65.59</v>
      </c>
      <c r="I127" s="54">
        <v>9</v>
      </c>
      <c r="J127" s="19"/>
      <c r="K127" s="4"/>
      <c r="L127" s="4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</row>
    <row r="128" spans="1:247" ht="15">
      <c r="A128" s="54">
        <v>3</v>
      </c>
      <c r="B128" s="55">
        <v>32</v>
      </c>
      <c r="C128" s="55" t="s">
        <v>203</v>
      </c>
      <c r="D128" s="56" t="s">
        <v>202</v>
      </c>
      <c r="E128" s="55">
        <v>1992</v>
      </c>
      <c r="F128" s="57">
        <v>107.2</v>
      </c>
      <c r="G128" s="54">
        <v>142.5</v>
      </c>
      <c r="H128" s="71">
        <v>63.2</v>
      </c>
      <c r="I128" s="54">
        <v>8</v>
      </c>
      <c r="J128" s="19"/>
      <c r="K128" s="4"/>
      <c r="L128" s="4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</row>
    <row r="129" spans="1:16" ht="15">
      <c r="A129" s="74" t="s">
        <v>68</v>
      </c>
      <c r="B129" s="74"/>
      <c r="C129" s="74"/>
      <c r="D129" s="74"/>
      <c r="E129" s="74"/>
      <c r="F129" s="74"/>
      <c r="G129" s="74"/>
      <c r="H129" s="74"/>
      <c r="I129" s="74"/>
      <c r="J129" s="11"/>
      <c r="K129" s="14"/>
      <c r="L129" s="14"/>
      <c r="M129" s="12"/>
      <c r="N129" s="13"/>
      <c r="O129" s="13"/>
      <c r="P129" s="13"/>
    </row>
    <row r="130" spans="1:16" ht="19.5" customHeight="1">
      <c r="A130" s="30">
        <v>1</v>
      </c>
      <c r="B130" s="31"/>
      <c r="C130" s="55" t="s">
        <v>200</v>
      </c>
      <c r="D130" s="56" t="s">
        <v>0</v>
      </c>
      <c r="E130" s="55">
        <v>1987</v>
      </c>
      <c r="F130" s="57">
        <v>101.25</v>
      </c>
      <c r="G130" s="72">
        <v>200</v>
      </c>
      <c r="H130" s="54">
        <v>91.09</v>
      </c>
      <c r="I130" s="54">
        <v>12</v>
      </c>
      <c r="J130" s="11"/>
      <c r="K130" s="14"/>
      <c r="L130" s="14"/>
      <c r="M130" s="12"/>
      <c r="N130" s="13"/>
      <c r="O130" s="13"/>
      <c r="P130" s="13"/>
    </row>
    <row r="131" spans="1:16" ht="19.5" customHeight="1">
      <c r="A131" s="30">
        <v>2</v>
      </c>
      <c r="B131" s="31"/>
      <c r="C131" s="55" t="s">
        <v>199</v>
      </c>
      <c r="D131" s="56" t="s">
        <v>177</v>
      </c>
      <c r="E131" s="55">
        <v>1995</v>
      </c>
      <c r="F131" s="57">
        <v>78.1</v>
      </c>
      <c r="G131" s="54">
        <v>157.5</v>
      </c>
      <c r="H131" s="54">
        <v>81.64</v>
      </c>
      <c r="I131" s="54">
        <v>12</v>
      </c>
      <c r="J131" s="11"/>
      <c r="K131" s="14" t="b">
        <v>0</v>
      </c>
      <c r="L131" s="14"/>
      <c r="M131" s="12"/>
      <c r="N131" s="13"/>
      <c r="O131" s="13"/>
      <c r="P131" s="13"/>
    </row>
    <row r="132" spans="1:16" ht="19.5" customHeight="1">
      <c r="A132" s="30">
        <v>3</v>
      </c>
      <c r="B132" s="31"/>
      <c r="C132" s="55" t="s">
        <v>115</v>
      </c>
      <c r="D132" s="56" t="s">
        <v>108</v>
      </c>
      <c r="E132" s="55">
        <v>1994</v>
      </c>
      <c r="F132" s="57">
        <v>91.75</v>
      </c>
      <c r="G132" s="54">
        <v>167.5</v>
      </c>
      <c r="H132" s="71">
        <v>80</v>
      </c>
      <c r="I132" s="54">
        <v>12</v>
      </c>
      <c r="J132" s="11"/>
      <c r="K132" s="14"/>
      <c r="L132" s="4"/>
      <c r="M132" s="12"/>
      <c r="N132" s="13"/>
      <c r="O132" s="13"/>
      <c r="P132" s="13"/>
    </row>
    <row r="133" spans="1:16" ht="15">
      <c r="A133" s="21"/>
      <c r="B133" s="21"/>
      <c r="E133" s="4"/>
      <c r="F133" s="27"/>
      <c r="G133" s="22"/>
      <c r="H133" s="3"/>
      <c r="I133" s="21"/>
      <c r="J133" s="11" t="b">
        <v>0</v>
      </c>
      <c r="K133" s="4"/>
      <c r="L133" s="4"/>
      <c r="M133" s="12" t="b">
        <v>0</v>
      </c>
      <c r="N133" s="13"/>
      <c r="O133" s="13"/>
      <c r="P133" s="13"/>
    </row>
    <row r="134" spans="1:16" ht="15">
      <c r="A134" s="75" t="s">
        <v>58</v>
      </c>
      <c r="B134" s="75"/>
      <c r="C134" s="75"/>
      <c r="D134" s="75"/>
      <c r="E134" s="75"/>
      <c r="F134" s="75"/>
      <c r="G134" s="75"/>
      <c r="H134" s="75"/>
      <c r="I134" s="75"/>
      <c r="J134" s="11" t="b">
        <v>0</v>
      </c>
      <c r="K134" s="4"/>
      <c r="L134" s="4"/>
      <c r="M134" s="12" t="b">
        <v>0</v>
      </c>
      <c r="N134" s="13"/>
      <c r="O134" s="13"/>
      <c r="P134" s="13"/>
    </row>
    <row r="135" spans="1:16" ht="15">
      <c r="A135" s="73" t="s">
        <v>214</v>
      </c>
      <c r="B135" s="73"/>
      <c r="C135" s="73"/>
      <c r="D135" s="73"/>
      <c r="E135" s="73"/>
      <c r="F135" s="73"/>
      <c r="G135" s="73"/>
      <c r="H135" s="73"/>
      <c r="I135" s="73"/>
      <c r="J135" s="11"/>
      <c r="K135" s="4"/>
      <c r="L135" s="4"/>
      <c r="M135" s="12"/>
      <c r="N135" s="13"/>
      <c r="O135" s="13"/>
      <c r="P135" s="13"/>
    </row>
    <row r="136" spans="1:14" ht="15">
      <c r="A136" s="54">
        <v>1</v>
      </c>
      <c r="B136" s="55">
        <v>37</v>
      </c>
      <c r="C136" s="55" t="s">
        <v>206</v>
      </c>
      <c r="D136" s="56" t="s">
        <v>119</v>
      </c>
      <c r="E136" s="55">
        <v>1981</v>
      </c>
      <c r="F136" s="57">
        <v>64.6</v>
      </c>
      <c r="G136" s="72">
        <v>75</v>
      </c>
      <c r="H136" s="54">
        <v>43.04</v>
      </c>
      <c r="I136" s="54">
        <v>12</v>
      </c>
      <c r="J136" s="4"/>
      <c r="K136" s="4"/>
      <c r="L136" s="4"/>
      <c r="M136" s="4"/>
      <c r="N136" s="4"/>
    </row>
    <row r="137" spans="1:14" ht="15">
      <c r="A137" s="73" t="s">
        <v>52</v>
      </c>
      <c r="B137" s="73"/>
      <c r="C137" s="73"/>
      <c r="D137" s="73"/>
      <c r="E137" s="73"/>
      <c r="F137" s="73"/>
      <c r="G137" s="73"/>
      <c r="H137" s="73"/>
      <c r="I137" s="73"/>
      <c r="J137" s="4"/>
      <c r="K137" s="4"/>
      <c r="L137" s="4"/>
      <c r="M137" s="4"/>
      <c r="N137" s="4"/>
    </row>
    <row r="138" spans="1:14" ht="15">
      <c r="A138" s="54">
        <v>1</v>
      </c>
      <c r="B138" s="55">
        <v>67</v>
      </c>
      <c r="C138" s="55" t="s">
        <v>131</v>
      </c>
      <c r="D138" s="56" t="s">
        <v>108</v>
      </c>
      <c r="E138" s="55">
        <v>1977</v>
      </c>
      <c r="F138" s="57">
        <v>72.65</v>
      </c>
      <c r="G138" s="72">
        <v>100</v>
      </c>
      <c r="H138" s="54">
        <v>53.86</v>
      </c>
      <c r="I138" s="54">
        <v>12</v>
      </c>
      <c r="J138" s="4"/>
      <c r="K138" s="4"/>
      <c r="L138" s="4"/>
      <c r="M138" s="4"/>
      <c r="N138" s="4"/>
    </row>
    <row r="139" spans="1:14" ht="15">
      <c r="A139" s="73" t="s">
        <v>53</v>
      </c>
      <c r="B139" s="73"/>
      <c r="C139" s="73"/>
      <c r="D139" s="73"/>
      <c r="E139" s="73"/>
      <c r="F139" s="73"/>
      <c r="G139" s="73"/>
      <c r="H139" s="73"/>
      <c r="I139" s="73"/>
      <c r="J139" s="4"/>
      <c r="K139" s="4"/>
      <c r="L139" s="4"/>
      <c r="M139" s="4"/>
      <c r="N139" s="4"/>
    </row>
    <row r="140" spans="1:14" ht="15">
      <c r="A140" s="54">
        <v>1</v>
      </c>
      <c r="B140" s="55">
        <v>109</v>
      </c>
      <c r="C140" s="55" t="s">
        <v>208</v>
      </c>
      <c r="D140" s="56" t="s">
        <v>108</v>
      </c>
      <c r="E140" s="55">
        <v>1983</v>
      </c>
      <c r="F140" s="57">
        <v>81.1</v>
      </c>
      <c r="G140" s="72">
        <v>145</v>
      </c>
      <c r="H140" s="54">
        <v>73.71</v>
      </c>
      <c r="I140" s="54">
        <v>12</v>
      </c>
      <c r="J140" s="4"/>
      <c r="K140" s="4"/>
      <c r="L140" s="4"/>
      <c r="M140" s="4"/>
      <c r="N140" s="4"/>
    </row>
    <row r="141" spans="1:14" ht="15">
      <c r="A141" s="54">
        <v>2</v>
      </c>
      <c r="B141" s="55">
        <v>61</v>
      </c>
      <c r="C141" s="55" t="s">
        <v>91</v>
      </c>
      <c r="D141" s="56" t="s">
        <v>112</v>
      </c>
      <c r="E141" s="55">
        <v>1980</v>
      </c>
      <c r="F141" s="57">
        <v>83</v>
      </c>
      <c r="G141" s="72">
        <v>140</v>
      </c>
      <c r="H141" s="54">
        <v>70.32</v>
      </c>
      <c r="I141" s="54">
        <v>9</v>
      </c>
      <c r="J141" s="4"/>
      <c r="K141" s="4"/>
      <c r="L141" s="4"/>
      <c r="M141" s="4"/>
      <c r="N141" s="4"/>
    </row>
    <row r="142" spans="1:14" ht="15">
      <c r="A142" s="54">
        <v>3</v>
      </c>
      <c r="B142" s="55">
        <v>31</v>
      </c>
      <c r="C142" s="55" t="s">
        <v>207</v>
      </c>
      <c r="D142" s="56" t="s">
        <v>119</v>
      </c>
      <c r="E142" s="55">
        <v>1982</v>
      </c>
      <c r="F142" s="57">
        <v>82.1</v>
      </c>
      <c r="G142" s="72">
        <v>110</v>
      </c>
      <c r="H142" s="54">
        <v>55.56</v>
      </c>
      <c r="I142" s="54">
        <v>8</v>
      </c>
      <c r="J142" s="4"/>
      <c r="K142" s="4"/>
      <c r="L142" s="4"/>
      <c r="M142" s="4"/>
      <c r="N142" s="4"/>
    </row>
    <row r="143" spans="1:14" ht="15">
      <c r="A143" s="54">
        <v>4</v>
      </c>
      <c r="B143" s="55">
        <v>2</v>
      </c>
      <c r="C143" s="55" t="s">
        <v>132</v>
      </c>
      <c r="D143" s="56" t="s">
        <v>77</v>
      </c>
      <c r="E143" s="55">
        <v>1977</v>
      </c>
      <c r="F143" s="57">
        <v>79.5</v>
      </c>
      <c r="G143" s="54">
        <v>87.5</v>
      </c>
      <c r="H143" s="54">
        <v>44.94</v>
      </c>
      <c r="I143" s="54">
        <v>7</v>
      </c>
      <c r="J143" s="4"/>
      <c r="K143" s="4"/>
      <c r="L143" s="4"/>
      <c r="M143" s="4"/>
      <c r="N143" s="4"/>
    </row>
    <row r="144" spans="1:14" ht="15">
      <c r="A144" s="73" t="s">
        <v>54</v>
      </c>
      <c r="B144" s="73"/>
      <c r="C144" s="73"/>
      <c r="D144" s="73"/>
      <c r="E144" s="73"/>
      <c r="F144" s="73"/>
      <c r="G144" s="73"/>
      <c r="H144" s="73"/>
      <c r="I144" s="73"/>
      <c r="J144" s="4"/>
      <c r="K144" s="4"/>
      <c r="L144" s="4"/>
      <c r="M144" s="4"/>
      <c r="N144" s="4"/>
    </row>
    <row r="145" spans="1:14" ht="15">
      <c r="A145" s="54">
        <v>1</v>
      </c>
      <c r="B145" s="55">
        <v>118</v>
      </c>
      <c r="C145" s="55" t="s">
        <v>209</v>
      </c>
      <c r="D145" s="56" t="s">
        <v>156</v>
      </c>
      <c r="E145" s="55">
        <v>1983</v>
      </c>
      <c r="F145" s="57">
        <v>92.2</v>
      </c>
      <c r="G145" s="54">
        <v>172.5</v>
      </c>
      <c r="H145" s="54">
        <v>82.19</v>
      </c>
      <c r="I145" s="54">
        <v>12</v>
      </c>
      <c r="J145" s="4"/>
      <c r="K145" s="4"/>
      <c r="L145" s="4"/>
      <c r="M145" s="4"/>
      <c r="N145" s="4"/>
    </row>
    <row r="146" spans="1:14" ht="15">
      <c r="A146" s="54">
        <v>2</v>
      </c>
      <c r="B146" s="55">
        <v>135</v>
      </c>
      <c r="C146" s="55" t="s">
        <v>133</v>
      </c>
      <c r="D146" s="56" t="s">
        <v>119</v>
      </c>
      <c r="E146" s="55">
        <v>1977</v>
      </c>
      <c r="F146" s="57">
        <v>89.15</v>
      </c>
      <c r="G146" s="72">
        <v>165</v>
      </c>
      <c r="H146" s="54">
        <v>79.94</v>
      </c>
      <c r="I146" s="54">
        <v>9</v>
      </c>
      <c r="J146" s="4"/>
      <c r="K146" s="4"/>
      <c r="L146" s="4"/>
      <c r="M146" s="4"/>
      <c r="N146" s="4"/>
    </row>
    <row r="147" spans="1:14" ht="15">
      <c r="A147" s="73" t="s">
        <v>57</v>
      </c>
      <c r="B147" s="73"/>
      <c r="C147" s="73"/>
      <c r="D147" s="73"/>
      <c r="E147" s="73"/>
      <c r="F147" s="73"/>
      <c r="G147" s="73"/>
      <c r="H147" s="73"/>
      <c r="I147" s="73"/>
      <c r="J147" s="4"/>
      <c r="K147" s="4"/>
      <c r="L147" s="4"/>
      <c r="M147" s="4"/>
      <c r="N147" s="4"/>
    </row>
    <row r="148" spans="1:14" ht="15">
      <c r="A148" s="54">
        <v>1</v>
      </c>
      <c r="B148" s="55">
        <v>39</v>
      </c>
      <c r="C148" s="55" t="s">
        <v>211</v>
      </c>
      <c r="D148" s="56" t="s">
        <v>154</v>
      </c>
      <c r="E148" s="55">
        <v>1984</v>
      </c>
      <c r="F148" s="57">
        <v>103.4</v>
      </c>
      <c r="G148" s="72">
        <v>170</v>
      </c>
      <c r="H148" s="54">
        <v>76.67</v>
      </c>
      <c r="I148" s="54">
        <v>12</v>
      </c>
      <c r="J148" s="4"/>
      <c r="K148" s="4"/>
      <c r="L148" s="4"/>
      <c r="M148" s="4"/>
      <c r="N148" s="4"/>
    </row>
    <row r="149" spans="1:14" ht="15">
      <c r="A149" s="54">
        <v>2</v>
      </c>
      <c r="B149" s="55">
        <v>119</v>
      </c>
      <c r="C149" s="55" t="s">
        <v>212</v>
      </c>
      <c r="D149" s="56" t="s">
        <v>0</v>
      </c>
      <c r="E149" s="55">
        <v>1984</v>
      </c>
      <c r="F149" s="57">
        <v>103.2</v>
      </c>
      <c r="G149" s="72">
        <v>160</v>
      </c>
      <c r="H149" s="54">
        <v>72.22</v>
      </c>
      <c r="I149" s="54">
        <v>9</v>
      </c>
      <c r="J149" s="4"/>
      <c r="K149" s="4"/>
      <c r="L149" s="4"/>
      <c r="M149" s="4"/>
      <c r="N149" s="4"/>
    </row>
    <row r="150" spans="1:14" ht="15">
      <c r="A150" s="54">
        <v>3</v>
      </c>
      <c r="B150" s="55">
        <v>24</v>
      </c>
      <c r="C150" s="55" t="s">
        <v>210</v>
      </c>
      <c r="D150" s="56" t="s">
        <v>70</v>
      </c>
      <c r="E150" s="55">
        <v>1982</v>
      </c>
      <c r="F150" s="57">
        <v>97.85</v>
      </c>
      <c r="G150" s="72">
        <v>150</v>
      </c>
      <c r="H150" s="54">
        <v>69.43</v>
      </c>
      <c r="I150" s="54">
        <v>8</v>
      </c>
      <c r="J150" s="4"/>
      <c r="K150" s="4"/>
      <c r="L150" s="4"/>
      <c r="M150" s="4"/>
      <c r="N150" s="4"/>
    </row>
    <row r="151" spans="1:14" ht="15">
      <c r="A151" s="54">
        <v>4</v>
      </c>
      <c r="B151" s="55">
        <v>106</v>
      </c>
      <c r="C151" s="55" t="s">
        <v>93</v>
      </c>
      <c r="D151" s="56" t="s">
        <v>112</v>
      </c>
      <c r="E151" s="55">
        <v>1976</v>
      </c>
      <c r="F151" s="57">
        <v>98.2</v>
      </c>
      <c r="G151" s="72">
        <v>150</v>
      </c>
      <c r="H151" s="54">
        <v>69.32</v>
      </c>
      <c r="I151" s="54">
        <v>7</v>
      </c>
      <c r="J151" s="4"/>
      <c r="K151" s="4"/>
      <c r="L151" s="4"/>
      <c r="M151" s="4"/>
      <c r="N151" s="4"/>
    </row>
    <row r="152" spans="1:14" ht="15">
      <c r="A152" s="54">
        <v>5</v>
      </c>
      <c r="B152" s="55">
        <v>22</v>
      </c>
      <c r="C152" s="55" t="s">
        <v>92</v>
      </c>
      <c r="D152" s="56" t="s">
        <v>0</v>
      </c>
      <c r="E152" s="55">
        <v>1977</v>
      </c>
      <c r="F152" s="57">
        <v>101.45</v>
      </c>
      <c r="G152" s="72">
        <v>145</v>
      </c>
      <c r="H152" s="54">
        <v>65.98</v>
      </c>
      <c r="I152" s="54">
        <v>6</v>
      </c>
      <c r="J152" s="4"/>
      <c r="K152" s="4"/>
      <c r="L152" s="4"/>
      <c r="M152" s="4"/>
      <c r="N152" s="4"/>
    </row>
    <row r="153" spans="1:14" ht="15">
      <c r="A153" s="54">
        <v>6</v>
      </c>
      <c r="B153" s="55">
        <v>108</v>
      </c>
      <c r="C153" s="55" t="s">
        <v>94</v>
      </c>
      <c r="D153" s="56" t="s">
        <v>13</v>
      </c>
      <c r="E153" s="55">
        <v>1981</v>
      </c>
      <c r="F153" s="57">
        <v>103.4</v>
      </c>
      <c r="G153" s="72">
        <v>145</v>
      </c>
      <c r="H153" s="54">
        <v>65.39</v>
      </c>
      <c r="I153" s="54">
        <v>5</v>
      </c>
      <c r="J153" s="4"/>
      <c r="K153" s="4"/>
      <c r="L153" s="5"/>
      <c r="M153" s="4"/>
      <c r="N153" s="4"/>
    </row>
    <row r="154" spans="1:14" ht="15">
      <c r="A154" s="54">
        <v>7</v>
      </c>
      <c r="B154" s="55">
        <v>122</v>
      </c>
      <c r="C154" s="55" t="s">
        <v>134</v>
      </c>
      <c r="D154" s="56" t="s">
        <v>90</v>
      </c>
      <c r="E154" s="55">
        <v>1979</v>
      </c>
      <c r="F154" s="57">
        <v>96.4</v>
      </c>
      <c r="G154" s="72">
        <v>130</v>
      </c>
      <c r="H154" s="54">
        <v>60.61</v>
      </c>
      <c r="I154" s="54">
        <v>4</v>
      </c>
      <c r="J154" s="4"/>
      <c r="K154" s="5"/>
      <c r="L154" s="4"/>
      <c r="M154" s="4"/>
      <c r="N154" s="4"/>
    </row>
    <row r="155" spans="1:14" ht="15">
      <c r="A155" s="73" t="s">
        <v>59</v>
      </c>
      <c r="B155" s="73"/>
      <c r="C155" s="73"/>
      <c r="D155" s="73"/>
      <c r="E155" s="73"/>
      <c r="F155" s="73"/>
      <c r="G155" s="73"/>
      <c r="H155" s="73"/>
      <c r="I155" s="73"/>
      <c r="J155" s="4"/>
      <c r="K155" s="4"/>
      <c r="L155" s="14" t="b">
        <v>0</v>
      </c>
      <c r="M155" s="4"/>
      <c r="N155" s="4"/>
    </row>
    <row r="156" spans="1:14" ht="15">
      <c r="A156" s="54">
        <v>1</v>
      </c>
      <c r="B156" s="55">
        <v>50</v>
      </c>
      <c r="C156" s="55" t="s">
        <v>135</v>
      </c>
      <c r="D156" s="56" t="s">
        <v>108</v>
      </c>
      <c r="E156" s="55">
        <v>1975</v>
      </c>
      <c r="F156" s="57">
        <v>111.65</v>
      </c>
      <c r="G156" s="54">
        <v>187.5</v>
      </c>
      <c r="H156" s="54">
        <v>81.64</v>
      </c>
      <c r="I156" s="54">
        <v>12</v>
      </c>
      <c r="J156" s="4"/>
      <c r="K156" s="14" t="b">
        <v>0</v>
      </c>
      <c r="L156" s="14" t="b">
        <v>0</v>
      </c>
      <c r="M156" s="4"/>
      <c r="N156" s="4"/>
    </row>
    <row r="157" spans="1:12" s="5" customFormat="1" ht="15">
      <c r="A157" s="54">
        <v>2</v>
      </c>
      <c r="B157" s="55">
        <v>83</v>
      </c>
      <c r="C157" s="55" t="s">
        <v>95</v>
      </c>
      <c r="D157" s="56" t="s">
        <v>0</v>
      </c>
      <c r="E157" s="55">
        <v>1978</v>
      </c>
      <c r="F157" s="57">
        <v>110.5</v>
      </c>
      <c r="G157" s="72">
        <v>175</v>
      </c>
      <c r="H157" s="54">
        <v>76.55</v>
      </c>
      <c r="I157" s="54">
        <v>9</v>
      </c>
      <c r="K157" s="14"/>
      <c r="L157" s="14"/>
    </row>
    <row r="158" spans="1:14" ht="15">
      <c r="A158" s="73" t="s">
        <v>215</v>
      </c>
      <c r="B158" s="73"/>
      <c r="C158" s="73"/>
      <c r="D158" s="73"/>
      <c r="E158" s="73"/>
      <c r="F158" s="73"/>
      <c r="G158" s="73"/>
      <c r="H158" s="73"/>
      <c r="I158" s="73"/>
      <c r="J158" s="4"/>
      <c r="K158" s="14"/>
      <c r="L158" s="14"/>
      <c r="M158" s="4"/>
      <c r="N158" s="4"/>
    </row>
    <row r="159" spans="1:14" ht="15">
      <c r="A159" s="54">
        <v>1</v>
      </c>
      <c r="B159" s="55">
        <v>115</v>
      </c>
      <c r="C159" s="55" t="s">
        <v>96</v>
      </c>
      <c r="D159" s="56" t="s">
        <v>77</v>
      </c>
      <c r="E159" s="55">
        <v>1979</v>
      </c>
      <c r="F159" s="57">
        <v>136.85</v>
      </c>
      <c r="G159" s="72">
        <v>200</v>
      </c>
      <c r="H159" s="54">
        <v>79.95</v>
      </c>
      <c r="I159" s="54">
        <v>12</v>
      </c>
      <c r="J159" s="4"/>
      <c r="K159" s="14"/>
      <c r="L159" s="14"/>
      <c r="M159" s="4"/>
      <c r="N159" s="4"/>
    </row>
    <row r="160" spans="1:14" ht="15">
      <c r="A160" s="54">
        <v>2</v>
      </c>
      <c r="B160" s="55">
        <v>82</v>
      </c>
      <c r="C160" s="55" t="s">
        <v>213</v>
      </c>
      <c r="D160" s="56" t="s">
        <v>14</v>
      </c>
      <c r="E160" s="55">
        <v>1975</v>
      </c>
      <c r="F160" s="57">
        <v>126.3</v>
      </c>
      <c r="G160" s="72">
        <v>145</v>
      </c>
      <c r="H160" s="54">
        <v>59.87</v>
      </c>
      <c r="I160" s="54">
        <v>9</v>
      </c>
      <c r="J160" s="4"/>
      <c r="K160" s="14"/>
      <c r="L160" s="14"/>
      <c r="M160" s="4"/>
      <c r="N160" s="4"/>
    </row>
    <row r="161" spans="1:14" ht="15">
      <c r="A161" s="74" t="s">
        <v>60</v>
      </c>
      <c r="B161" s="74"/>
      <c r="C161" s="74"/>
      <c r="D161" s="74"/>
      <c r="E161" s="74"/>
      <c r="F161" s="74"/>
      <c r="G161" s="74"/>
      <c r="H161" s="74"/>
      <c r="I161" s="74"/>
      <c r="J161" s="4"/>
      <c r="K161" s="4"/>
      <c r="L161" s="4"/>
      <c r="M161" s="4"/>
      <c r="N161" s="4"/>
    </row>
    <row r="162" spans="1:14" ht="15">
      <c r="A162" s="8">
        <v>1</v>
      </c>
      <c r="C162" s="55" t="s">
        <v>209</v>
      </c>
      <c r="D162" s="56" t="s">
        <v>156</v>
      </c>
      <c r="E162" s="55">
        <v>1983</v>
      </c>
      <c r="F162" s="57">
        <v>92.2</v>
      </c>
      <c r="G162" s="54">
        <v>172.5</v>
      </c>
      <c r="H162" s="54">
        <v>82.19</v>
      </c>
      <c r="I162" s="54">
        <v>12</v>
      </c>
      <c r="J162" s="4"/>
      <c r="K162" s="4"/>
      <c r="L162" s="5"/>
      <c r="M162" s="4"/>
      <c r="N162" s="4"/>
    </row>
    <row r="163" spans="1:14" ht="15">
      <c r="A163" s="8">
        <v>2</v>
      </c>
      <c r="C163" s="55" t="s">
        <v>135</v>
      </c>
      <c r="D163" s="56" t="s">
        <v>108</v>
      </c>
      <c r="E163" s="55">
        <v>1975</v>
      </c>
      <c r="F163" s="57">
        <v>111.65</v>
      </c>
      <c r="G163" s="54">
        <v>187.5</v>
      </c>
      <c r="H163" s="54">
        <v>81.64</v>
      </c>
      <c r="I163" s="54">
        <v>12</v>
      </c>
      <c r="J163" s="4"/>
      <c r="K163" s="4"/>
      <c r="L163" s="4"/>
      <c r="M163" s="4"/>
      <c r="N163" s="4"/>
    </row>
    <row r="164" spans="1:14" ht="15">
      <c r="A164" s="8">
        <v>3</v>
      </c>
      <c r="C164" s="55" t="s">
        <v>96</v>
      </c>
      <c r="D164" s="56" t="s">
        <v>77</v>
      </c>
      <c r="E164" s="55">
        <v>1979</v>
      </c>
      <c r="F164" s="57">
        <v>136.85</v>
      </c>
      <c r="G164" s="72">
        <v>200</v>
      </c>
      <c r="H164" s="54">
        <v>79.95</v>
      </c>
      <c r="I164" s="54">
        <v>12</v>
      </c>
      <c r="J164" s="4"/>
      <c r="K164" s="4"/>
      <c r="L164" s="12" t="b">
        <v>0</v>
      </c>
      <c r="M164" s="4"/>
      <c r="N164" s="4"/>
    </row>
    <row r="165" spans="1:12" s="5" customFormat="1" ht="15">
      <c r="A165" s="1"/>
      <c r="B165" s="1"/>
      <c r="C165" s="25"/>
      <c r="D165" s="25"/>
      <c r="E165" s="1"/>
      <c r="F165" s="28"/>
      <c r="G165" s="23"/>
      <c r="H165" s="1"/>
      <c r="I165" s="1"/>
      <c r="K165" s="14" t="b">
        <v>0</v>
      </c>
      <c r="L165" s="12"/>
    </row>
    <row r="166" spans="1:14" ht="15">
      <c r="A166" s="75" t="s">
        <v>61</v>
      </c>
      <c r="B166" s="75"/>
      <c r="C166" s="75"/>
      <c r="D166" s="75"/>
      <c r="E166" s="75"/>
      <c r="F166" s="75"/>
      <c r="G166" s="75"/>
      <c r="H166" s="75"/>
      <c r="I166" s="75"/>
      <c r="J166" s="4"/>
      <c r="K166" s="14"/>
      <c r="L166" s="12"/>
      <c r="M166" s="4"/>
      <c r="N166" s="4"/>
    </row>
    <row r="167" spans="1:14" ht="15">
      <c r="A167" s="73" t="s">
        <v>66</v>
      </c>
      <c r="B167" s="73"/>
      <c r="C167" s="73"/>
      <c r="D167" s="73"/>
      <c r="E167" s="73"/>
      <c r="F167" s="73"/>
      <c r="G167" s="73"/>
      <c r="H167" s="73"/>
      <c r="I167" s="73"/>
      <c r="J167" s="4"/>
      <c r="K167" s="14"/>
      <c r="L167" s="12" t="b">
        <v>0</v>
      </c>
      <c r="M167" s="4"/>
      <c r="N167" s="4"/>
    </row>
    <row r="168" spans="1:16" ht="15">
      <c r="A168" s="54">
        <v>1</v>
      </c>
      <c r="B168" s="55">
        <v>69</v>
      </c>
      <c r="C168" s="55" t="s">
        <v>136</v>
      </c>
      <c r="D168" s="56" t="s">
        <v>108</v>
      </c>
      <c r="E168" s="55">
        <v>1973</v>
      </c>
      <c r="F168" s="57">
        <v>57.05</v>
      </c>
      <c r="G168" s="72">
        <v>80</v>
      </c>
      <c r="H168" s="54">
        <v>49.19</v>
      </c>
      <c r="I168" s="54">
        <v>12</v>
      </c>
      <c r="J168" s="11" t="b">
        <v>0</v>
      </c>
      <c r="K168" s="14" t="b">
        <v>0</v>
      </c>
      <c r="L168" s="12"/>
      <c r="M168" s="12" t="b">
        <v>0</v>
      </c>
      <c r="N168" s="13"/>
      <c r="O168" s="13"/>
      <c r="P168" s="13"/>
    </row>
    <row r="169" spans="1:16" ht="15">
      <c r="A169" s="73" t="s">
        <v>49</v>
      </c>
      <c r="B169" s="73"/>
      <c r="C169" s="73"/>
      <c r="D169" s="73"/>
      <c r="E169" s="73"/>
      <c r="F169" s="73"/>
      <c r="G169" s="73"/>
      <c r="H169" s="73"/>
      <c r="I169" s="73"/>
      <c r="J169" s="11"/>
      <c r="K169" s="14"/>
      <c r="L169" s="12"/>
      <c r="M169" s="12"/>
      <c r="N169" s="13"/>
      <c r="O169" s="13"/>
      <c r="P169" s="13"/>
    </row>
    <row r="170" spans="1:16" ht="15">
      <c r="A170" s="54">
        <v>1</v>
      </c>
      <c r="B170" s="55">
        <v>68</v>
      </c>
      <c r="C170" s="55" t="s">
        <v>2</v>
      </c>
      <c r="D170" s="56" t="s">
        <v>11</v>
      </c>
      <c r="E170" s="55">
        <v>1968</v>
      </c>
      <c r="F170" s="57">
        <v>64.4</v>
      </c>
      <c r="G170" s="72">
        <v>100</v>
      </c>
      <c r="H170" s="54">
        <v>57.49</v>
      </c>
      <c r="I170" s="54">
        <v>12</v>
      </c>
      <c r="J170" s="11"/>
      <c r="K170" s="14"/>
      <c r="L170" s="14"/>
      <c r="M170" s="12"/>
      <c r="N170" s="13"/>
      <c r="O170" s="13"/>
      <c r="P170" s="13"/>
    </row>
    <row r="171" spans="1:16" ht="15">
      <c r="A171" s="73" t="s">
        <v>52</v>
      </c>
      <c r="B171" s="73"/>
      <c r="C171" s="73"/>
      <c r="D171" s="73"/>
      <c r="E171" s="73"/>
      <c r="F171" s="73"/>
      <c r="G171" s="73"/>
      <c r="H171" s="73"/>
      <c r="I171" s="73"/>
      <c r="J171" s="11"/>
      <c r="K171" s="14"/>
      <c r="L171" s="14"/>
      <c r="M171" s="12"/>
      <c r="N171" s="13"/>
      <c r="O171" s="13"/>
      <c r="P171" s="13"/>
    </row>
    <row r="172" spans="1:256" ht="15">
      <c r="A172" s="54">
        <v>1</v>
      </c>
      <c r="B172" s="55">
        <v>100</v>
      </c>
      <c r="C172" s="55" t="s">
        <v>137</v>
      </c>
      <c r="D172" s="56" t="s">
        <v>119</v>
      </c>
      <c r="E172" s="55">
        <v>1967</v>
      </c>
      <c r="F172" s="57">
        <v>73.05</v>
      </c>
      <c r="G172" s="72">
        <v>110</v>
      </c>
      <c r="H172" s="54">
        <v>59.07</v>
      </c>
      <c r="I172" s="54">
        <v>12</v>
      </c>
      <c r="J172" s="19"/>
      <c r="K172" s="14" t="b">
        <v>0</v>
      </c>
      <c r="L172" s="14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  <c r="IV172" s="19"/>
    </row>
    <row r="173" spans="1:256" ht="15">
      <c r="A173" s="54">
        <v>2</v>
      </c>
      <c r="B173" s="55">
        <v>85</v>
      </c>
      <c r="C173" s="55" t="s">
        <v>216</v>
      </c>
      <c r="D173" s="56" t="s">
        <v>77</v>
      </c>
      <c r="E173" s="55">
        <v>1968</v>
      </c>
      <c r="F173" s="57">
        <v>73.4</v>
      </c>
      <c r="G173" s="72">
        <v>105</v>
      </c>
      <c r="H173" s="54">
        <v>56.24</v>
      </c>
      <c r="I173" s="54">
        <v>9</v>
      </c>
      <c r="J173" s="19"/>
      <c r="K173" s="14"/>
      <c r="L173" s="14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  <c r="IV173" s="19"/>
    </row>
    <row r="174" spans="1:15" ht="15">
      <c r="A174" s="54">
        <v>0</v>
      </c>
      <c r="B174" s="55"/>
      <c r="C174" s="55" t="s">
        <v>225</v>
      </c>
      <c r="D174" s="56" t="s">
        <v>174</v>
      </c>
      <c r="E174" s="55">
        <v>1970</v>
      </c>
      <c r="F174" s="57" t="s">
        <v>152</v>
      </c>
      <c r="G174" s="54"/>
      <c r="H174" s="54"/>
      <c r="I174" s="54"/>
      <c r="J174" s="14"/>
      <c r="K174" s="14"/>
      <c r="L174" s="1"/>
      <c r="M174" s="12"/>
      <c r="N174" s="13"/>
      <c r="O174" s="13"/>
    </row>
    <row r="175" spans="1:15" ht="15">
      <c r="A175" s="73" t="s">
        <v>53</v>
      </c>
      <c r="B175" s="73"/>
      <c r="C175" s="73"/>
      <c r="D175" s="73"/>
      <c r="E175" s="73"/>
      <c r="F175" s="73"/>
      <c r="G175" s="73"/>
      <c r="H175" s="73"/>
      <c r="I175" s="73"/>
      <c r="J175" s="14"/>
      <c r="K175" s="14"/>
      <c r="L175" s="1"/>
      <c r="M175" s="12"/>
      <c r="N175" s="13"/>
      <c r="O175" s="13"/>
    </row>
    <row r="176" spans="1:15" ht="15">
      <c r="A176" s="54">
        <v>1</v>
      </c>
      <c r="B176" s="55">
        <v>79</v>
      </c>
      <c r="C176" s="55" t="s">
        <v>98</v>
      </c>
      <c r="D176" s="56" t="s">
        <v>112</v>
      </c>
      <c r="E176" s="55">
        <v>1972</v>
      </c>
      <c r="F176" s="57">
        <v>77.55</v>
      </c>
      <c r="G176" s="72">
        <v>145</v>
      </c>
      <c r="H176" s="54">
        <v>75.44</v>
      </c>
      <c r="I176" s="54">
        <v>12</v>
      </c>
      <c r="J176" s="14"/>
      <c r="L176" s="12" t="b">
        <v>0</v>
      </c>
      <c r="M176" s="12"/>
      <c r="N176" s="13"/>
      <c r="O176" s="13"/>
    </row>
    <row r="177" spans="1:15" ht="15">
      <c r="A177" s="54">
        <v>2</v>
      </c>
      <c r="B177" s="55">
        <v>40</v>
      </c>
      <c r="C177" s="55" t="s">
        <v>139</v>
      </c>
      <c r="D177" s="56" t="s">
        <v>112</v>
      </c>
      <c r="E177" s="55">
        <v>1967</v>
      </c>
      <c r="F177" s="57">
        <v>78.25</v>
      </c>
      <c r="G177" s="72">
        <v>105</v>
      </c>
      <c r="H177" s="54">
        <v>54.37</v>
      </c>
      <c r="I177" s="54">
        <v>9</v>
      </c>
      <c r="J177" s="14"/>
      <c r="L177" s="12"/>
      <c r="M177" s="12"/>
      <c r="N177" s="13"/>
      <c r="O177" s="13"/>
    </row>
    <row r="178" spans="1:15" ht="15">
      <c r="A178" s="54">
        <v>3</v>
      </c>
      <c r="B178" s="55">
        <v>57</v>
      </c>
      <c r="C178" s="55" t="s">
        <v>138</v>
      </c>
      <c r="D178" s="56" t="s">
        <v>119</v>
      </c>
      <c r="E178" s="55">
        <v>1972</v>
      </c>
      <c r="F178" s="57">
        <v>76.5</v>
      </c>
      <c r="G178" s="72">
        <v>90</v>
      </c>
      <c r="H178" s="54">
        <v>47.16</v>
      </c>
      <c r="I178" s="54">
        <v>8</v>
      </c>
      <c r="J178" s="14"/>
      <c r="L178" s="12"/>
      <c r="M178" s="12"/>
      <c r="N178" s="13"/>
      <c r="O178" s="13"/>
    </row>
    <row r="179" spans="1:15" ht="15">
      <c r="A179" s="73" t="s">
        <v>54</v>
      </c>
      <c r="B179" s="73"/>
      <c r="C179" s="73"/>
      <c r="D179" s="73"/>
      <c r="E179" s="73"/>
      <c r="F179" s="73"/>
      <c r="G179" s="73"/>
      <c r="H179" s="73"/>
      <c r="I179" s="73"/>
      <c r="J179" s="14"/>
      <c r="L179" s="12"/>
      <c r="M179" s="12"/>
      <c r="N179" s="13"/>
      <c r="O179" s="13"/>
    </row>
    <row r="180" spans="1:15" ht="15">
      <c r="A180" s="54">
        <v>1</v>
      </c>
      <c r="B180" s="55">
        <v>42</v>
      </c>
      <c r="C180" s="55" t="s">
        <v>140</v>
      </c>
      <c r="D180" s="56" t="s">
        <v>119</v>
      </c>
      <c r="E180" s="55">
        <v>1972</v>
      </c>
      <c r="F180" s="57">
        <v>92.45</v>
      </c>
      <c r="G180" s="72">
        <v>150</v>
      </c>
      <c r="H180" s="54">
        <v>71.37</v>
      </c>
      <c r="I180" s="54">
        <v>12</v>
      </c>
      <c r="J180" s="14"/>
      <c r="K180" s="14" t="b">
        <v>0</v>
      </c>
      <c r="L180" s="12" t="b">
        <v>0</v>
      </c>
      <c r="M180" s="12"/>
      <c r="N180" s="13"/>
      <c r="O180" s="13"/>
    </row>
    <row r="181" spans="1:15" ht="15">
      <c r="A181" s="54">
        <v>2</v>
      </c>
      <c r="B181" s="55">
        <v>133</v>
      </c>
      <c r="C181" s="55" t="s">
        <v>217</v>
      </c>
      <c r="D181" s="56" t="s">
        <v>119</v>
      </c>
      <c r="E181" s="55">
        <v>1973</v>
      </c>
      <c r="F181" s="57">
        <v>84.95</v>
      </c>
      <c r="G181" s="72">
        <v>137.5</v>
      </c>
      <c r="H181" s="54">
        <v>68.25</v>
      </c>
      <c r="I181" s="54">
        <v>9</v>
      </c>
      <c r="J181" s="14"/>
      <c r="K181" s="14"/>
      <c r="L181" s="12"/>
      <c r="M181" s="12"/>
      <c r="N181" s="13"/>
      <c r="O181" s="13"/>
    </row>
    <row r="182" spans="1:15" ht="15">
      <c r="A182" s="54">
        <v>3</v>
      </c>
      <c r="B182" s="55">
        <v>84</v>
      </c>
      <c r="C182" s="55" t="s">
        <v>141</v>
      </c>
      <c r="D182" s="56" t="s">
        <v>119</v>
      </c>
      <c r="E182" s="55">
        <v>1966</v>
      </c>
      <c r="F182" s="57">
        <v>86.25</v>
      </c>
      <c r="G182" s="72">
        <v>110</v>
      </c>
      <c r="H182" s="54">
        <v>54.18</v>
      </c>
      <c r="I182" s="54">
        <v>8</v>
      </c>
      <c r="J182" s="14"/>
      <c r="K182" s="14" t="b">
        <v>0</v>
      </c>
      <c r="L182" s="1"/>
      <c r="M182" s="12"/>
      <c r="N182" s="13"/>
      <c r="O182" s="13"/>
    </row>
    <row r="183" spans="1:15" ht="15">
      <c r="A183" s="73" t="s">
        <v>57</v>
      </c>
      <c r="B183" s="73"/>
      <c r="C183" s="73"/>
      <c r="D183" s="73"/>
      <c r="E183" s="73"/>
      <c r="F183" s="73"/>
      <c r="G183" s="73"/>
      <c r="H183" s="73"/>
      <c r="I183" s="73"/>
      <c r="J183" s="14"/>
      <c r="L183" s="1"/>
      <c r="M183" s="12"/>
      <c r="N183" s="13"/>
      <c r="O183" s="13"/>
    </row>
    <row r="184" spans="1:15" ht="15">
      <c r="A184" s="54">
        <v>1</v>
      </c>
      <c r="B184" s="55">
        <v>30</v>
      </c>
      <c r="C184" s="55" t="s">
        <v>99</v>
      </c>
      <c r="D184" s="56" t="s">
        <v>11</v>
      </c>
      <c r="E184" s="55">
        <v>1969</v>
      </c>
      <c r="F184" s="57">
        <v>104.75</v>
      </c>
      <c r="G184" s="54">
        <v>147.5</v>
      </c>
      <c r="H184" s="54">
        <v>66.12</v>
      </c>
      <c r="I184" s="54">
        <v>12</v>
      </c>
      <c r="J184" s="14" t="b">
        <v>0</v>
      </c>
      <c r="L184" s="1"/>
      <c r="M184" s="12" t="b">
        <v>0</v>
      </c>
      <c r="N184" s="13"/>
      <c r="O184" s="13"/>
    </row>
    <row r="185" spans="1:15" ht="15">
      <c r="A185" s="54">
        <v>2</v>
      </c>
      <c r="B185" s="55">
        <v>107</v>
      </c>
      <c r="C185" s="55" t="s">
        <v>7</v>
      </c>
      <c r="D185" s="56" t="s">
        <v>0</v>
      </c>
      <c r="E185" s="55">
        <v>1973</v>
      </c>
      <c r="F185" s="57">
        <v>97.7</v>
      </c>
      <c r="G185" s="72">
        <v>145</v>
      </c>
      <c r="H185" s="54">
        <v>67.17</v>
      </c>
      <c r="I185" s="54">
        <v>9</v>
      </c>
      <c r="J185" s="14"/>
      <c r="L185" s="1"/>
      <c r="M185" s="12"/>
      <c r="N185" s="13"/>
      <c r="O185" s="13"/>
    </row>
    <row r="186" spans="1:15" ht="15">
      <c r="A186" s="54">
        <v>3</v>
      </c>
      <c r="B186" s="55">
        <v>60</v>
      </c>
      <c r="C186" s="55" t="s">
        <v>218</v>
      </c>
      <c r="D186" s="56" t="s">
        <v>112</v>
      </c>
      <c r="E186" s="55">
        <v>1968</v>
      </c>
      <c r="F186" s="57">
        <v>103.55</v>
      </c>
      <c r="G186" s="72">
        <v>135</v>
      </c>
      <c r="H186" s="54">
        <v>60.84</v>
      </c>
      <c r="I186" s="54">
        <v>8</v>
      </c>
      <c r="J186" s="14"/>
      <c r="L186" s="1"/>
      <c r="M186" s="12"/>
      <c r="N186" s="13"/>
      <c r="O186" s="13"/>
    </row>
    <row r="187" spans="1:15" ht="15">
      <c r="A187" s="73" t="s">
        <v>59</v>
      </c>
      <c r="B187" s="73"/>
      <c r="C187" s="73"/>
      <c r="D187" s="73"/>
      <c r="E187" s="73"/>
      <c r="F187" s="73"/>
      <c r="G187" s="73"/>
      <c r="H187" s="73"/>
      <c r="I187" s="73"/>
      <c r="J187" s="14"/>
      <c r="L187" s="1"/>
      <c r="M187" s="12"/>
      <c r="N187" s="13"/>
      <c r="O187" s="13"/>
    </row>
    <row r="188" spans="1:15" ht="15">
      <c r="A188" s="54">
        <v>1</v>
      </c>
      <c r="B188" s="55">
        <v>47</v>
      </c>
      <c r="C188" s="55" t="s">
        <v>142</v>
      </c>
      <c r="D188" s="56" t="s">
        <v>108</v>
      </c>
      <c r="E188" s="55">
        <v>1974</v>
      </c>
      <c r="F188" s="57">
        <v>117.2</v>
      </c>
      <c r="G188" s="72">
        <v>155</v>
      </c>
      <c r="H188" s="54">
        <v>66.06</v>
      </c>
      <c r="I188" s="54">
        <v>12</v>
      </c>
      <c r="J188" s="14" t="b">
        <v>0</v>
      </c>
      <c r="M188" s="12" t="b">
        <v>0</v>
      </c>
      <c r="N188" s="13"/>
      <c r="O188" s="13"/>
    </row>
    <row r="189" spans="1:15" ht="15">
      <c r="A189" s="73" t="s">
        <v>215</v>
      </c>
      <c r="B189" s="73"/>
      <c r="C189" s="73"/>
      <c r="D189" s="73"/>
      <c r="E189" s="73"/>
      <c r="F189" s="73"/>
      <c r="G189" s="73"/>
      <c r="H189" s="73"/>
      <c r="I189" s="73"/>
      <c r="J189" s="14"/>
      <c r="M189" s="12"/>
      <c r="N189" s="13"/>
      <c r="O189" s="13"/>
    </row>
    <row r="190" spans="1:15" ht="15">
      <c r="A190" s="54">
        <v>1</v>
      </c>
      <c r="B190" s="55">
        <v>10</v>
      </c>
      <c r="C190" s="55" t="s">
        <v>143</v>
      </c>
      <c r="D190" s="56" t="s">
        <v>0</v>
      </c>
      <c r="E190" s="55">
        <v>1974</v>
      </c>
      <c r="F190" s="57">
        <v>133.85</v>
      </c>
      <c r="G190" s="72">
        <v>175</v>
      </c>
      <c r="H190" s="54">
        <v>70.57</v>
      </c>
      <c r="I190" s="54">
        <v>12</v>
      </c>
      <c r="J190" s="14"/>
      <c r="M190" s="12"/>
      <c r="N190" s="13"/>
      <c r="O190" s="13"/>
    </row>
    <row r="191" spans="1:15" ht="15">
      <c r="A191" s="54">
        <v>2</v>
      </c>
      <c r="B191" s="55">
        <v>3</v>
      </c>
      <c r="C191" s="55" t="s">
        <v>144</v>
      </c>
      <c r="D191" s="56" t="s">
        <v>119</v>
      </c>
      <c r="E191" s="55">
        <v>1972</v>
      </c>
      <c r="F191" s="57">
        <v>138.15</v>
      </c>
      <c r="G191" s="72">
        <v>155</v>
      </c>
      <c r="H191" s="54">
        <v>61.74</v>
      </c>
      <c r="I191" s="54">
        <v>9</v>
      </c>
      <c r="J191" s="14"/>
      <c r="M191" s="12"/>
      <c r="N191" s="13"/>
      <c r="O191" s="13"/>
    </row>
    <row r="192" spans="1:16" ht="15">
      <c r="A192" s="54">
        <v>3</v>
      </c>
      <c r="B192" s="55">
        <v>63</v>
      </c>
      <c r="C192" s="55" t="s">
        <v>219</v>
      </c>
      <c r="D192" s="56" t="s">
        <v>14</v>
      </c>
      <c r="E192" s="55">
        <v>1972</v>
      </c>
      <c r="F192" s="57">
        <v>130.4</v>
      </c>
      <c r="G192" s="72">
        <v>130</v>
      </c>
      <c r="H192" s="54">
        <v>52.98</v>
      </c>
      <c r="I192" s="54">
        <v>8</v>
      </c>
      <c r="J192" s="11" t="b">
        <v>0</v>
      </c>
      <c r="M192" s="12" t="b">
        <v>0</v>
      </c>
      <c r="N192" s="13"/>
      <c r="O192" s="13"/>
      <c r="P192" s="13"/>
    </row>
    <row r="193" spans="1:9" ht="15">
      <c r="A193" s="74" t="s">
        <v>62</v>
      </c>
      <c r="B193" s="74"/>
      <c r="C193" s="74"/>
      <c r="D193" s="74"/>
      <c r="E193" s="74"/>
      <c r="F193" s="74"/>
      <c r="G193" s="74"/>
      <c r="H193" s="74"/>
      <c r="I193" s="74"/>
    </row>
    <row r="194" spans="1:9" ht="15">
      <c r="A194" s="8">
        <v>1</v>
      </c>
      <c r="B194" s="21"/>
      <c r="C194" s="55" t="s">
        <v>98</v>
      </c>
      <c r="D194" s="56" t="s">
        <v>112</v>
      </c>
      <c r="E194" s="55">
        <v>1972</v>
      </c>
      <c r="F194" s="57">
        <v>77.55</v>
      </c>
      <c r="G194" s="72">
        <v>145</v>
      </c>
      <c r="H194" s="54">
        <v>75.44</v>
      </c>
      <c r="I194" s="54">
        <v>12</v>
      </c>
    </row>
    <row r="195" spans="1:9" ht="15">
      <c r="A195" s="8">
        <v>2</v>
      </c>
      <c r="B195" s="21"/>
      <c r="C195" s="55" t="s">
        <v>140</v>
      </c>
      <c r="D195" s="56" t="s">
        <v>119</v>
      </c>
      <c r="E195" s="55">
        <v>1972</v>
      </c>
      <c r="F195" s="57">
        <v>92.45</v>
      </c>
      <c r="G195" s="72">
        <v>150</v>
      </c>
      <c r="H195" s="54">
        <v>71.37</v>
      </c>
      <c r="I195" s="54">
        <v>12</v>
      </c>
    </row>
    <row r="196" spans="1:9" ht="15">
      <c r="A196" s="8">
        <v>3</v>
      </c>
      <c r="B196" s="21"/>
      <c r="C196" s="55" t="s">
        <v>143</v>
      </c>
      <c r="D196" s="56" t="s">
        <v>0</v>
      </c>
      <c r="E196" s="55">
        <v>1974</v>
      </c>
      <c r="F196" s="57">
        <v>133.85</v>
      </c>
      <c r="G196" s="72">
        <v>175</v>
      </c>
      <c r="H196" s="54">
        <v>70.57</v>
      </c>
      <c r="I196" s="54">
        <v>12</v>
      </c>
    </row>
    <row r="198" spans="1:9" ht="15">
      <c r="A198" s="75" t="s">
        <v>63</v>
      </c>
      <c r="B198" s="75"/>
      <c r="C198" s="75"/>
      <c r="D198" s="75"/>
      <c r="E198" s="75"/>
      <c r="F198" s="75"/>
      <c r="G198" s="75"/>
      <c r="H198" s="75"/>
      <c r="I198" s="75"/>
    </row>
    <row r="199" spans="1:9" ht="15">
      <c r="A199" s="73" t="s">
        <v>66</v>
      </c>
      <c r="B199" s="73"/>
      <c r="C199" s="73"/>
      <c r="D199" s="73"/>
      <c r="E199" s="73"/>
      <c r="F199" s="73"/>
      <c r="G199" s="73"/>
      <c r="H199" s="73"/>
      <c r="I199" s="73"/>
    </row>
    <row r="200" spans="1:12" ht="15">
      <c r="A200" s="54">
        <v>1</v>
      </c>
      <c r="B200" s="55">
        <v>17</v>
      </c>
      <c r="C200" s="55" t="s">
        <v>100</v>
      </c>
      <c r="D200" s="56" t="s">
        <v>90</v>
      </c>
      <c r="E200" s="55">
        <v>1963</v>
      </c>
      <c r="F200" s="57">
        <v>58</v>
      </c>
      <c r="G200" s="72">
        <v>60</v>
      </c>
      <c r="H200" s="54">
        <v>36.55</v>
      </c>
      <c r="I200" s="54">
        <v>12</v>
      </c>
      <c r="L200" s="1"/>
    </row>
    <row r="201" spans="1:12" ht="15">
      <c r="A201" s="73" t="s">
        <v>49</v>
      </c>
      <c r="B201" s="73"/>
      <c r="C201" s="73"/>
      <c r="D201" s="73"/>
      <c r="E201" s="73"/>
      <c r="F201" s="73"/>
      <c r="G201" s="73"/>
      <c r="H201" s="73"/>
      <c r="I201" s="73"/>
      <c r="L201" s="1"/>
    </row>
    <row r="202" spans="1:9" ht="15">
      <c r="A202" s="54">
        <v>1</v>
      </c>
      <c r="B202" s="55">
        <v>117</v>
      </c>
      <c r="C202" s="55" t="s">
        <v>220</v>
      </c>
      <c r="D202" s="56" t="s">
        <v>154</v>
      </c>
      <c r="E202" s="55">
        <v>1941</v>
      </c>
      <c r="F202" s="57">
        <v>62.2</v>
      </c>
      <c r="G202" s="54">
        <v>82.5</v>
      </c>
      <c r="H202" s="54">
        <v>48.34</v>
      </c>
      <c r="I202" s="54">
        <v>12</v>
      </c>
    </row>
    <row r="203" spans="1:9" ht="15">
      <c r="A203" s="73" t="s">
        <v>52</v>
      </c>
      <c r="B203" s="73"/>
      <c r="C203" s="73"/>
      <c r="D203" s="73"/>
      <c r="E203" s="73"/>
      <c r="F203" s="73"/>
      <c r="G203" s="73"/>
      <c r="H203" s="73"/>
      <c r="I203" s="73"/>
    </row>
    <row r="204" spans="1:9" ht="15">
      <c r="A204" s="54">
        <v>1</v>
      </c>
      <c r="B204" s="55">
        <v>127</v>
      </c>
      <c r="C204" s="55" t="s">
        <v>5</v>
      </c>
      <c r="D204" s="56" t="s">
        <v>0</v>
      </c>
      <c r="E204" s="55">
        <v>1958</v>
      </c>
      <c r="F204" s="57">
        <v>71.75</v>
      </c>
      <c r="G204" s="72">
        <v>105</v>
      </c>
      <c r="H204" s="54">
        <v>56.93</v>
      </c>
      <c r="I204" s="54">
        <v>12</v>
      </c>
    </row>
    <row r="205" spans="1:9" ht="15">
      <c r="A205" s="54">
        <v>2</v>
      </c>
      <c r="B205" s="55">
        <v>36</v>
      </c>
      <c r="C205" s="55" t="s">
        <v>101</v>
      </c>
      <c r="D205" s="56" t="s">
        <v>72</v>
      </c>
      <c r="E205" s="55">
        <v>1960</v>
      </c>
      <c r="F205" s="57">
        <v>72.05</v>
      </c>
      <c r="G205" s="72">
        <v>100</v>
      </c>
      <c r="H205" s="54">
        <v>54.09</v>
      </c>
      <c r="I205" s="54">
        <v>9</v>
      </c>
    </row>
    <row r="206" spans="1:9" ht="15">
      <c r="A206" s="73" t="s">
        <v>53</v>
      </c>
      <c r="B206" s="73"/>
      <c r="C206" s="73"/>
      <c r="D206" s="73"/>
      <c r="E206" s="73"/>
      <c r="F206" s="73"/>
      <c r="G206" s="73"/>
      <c r="H206" s="73"/>
      <c r="I206" s="73"/>
    </row>
    <row r="207" spans="1:9" ht="15">
      <c r="A207" s="54">
        <v>1</v>
      </c>
      <c r="B207" s="55">
        <v>110</v>
      </c>
      <c r="C207" s="55" t="s">
        <v>221</v>
      </c>
      <c r="D207" s="56" t="s">
        <v>108</v>
      </c>
      <c r="E207" s="55">
        <v>1963</v>
      </c>
      <c r="F207" s="57">
        <v>82.45</v>
      </c>
      <c r="G207" s="54">
        <v>127.5</v>
      </c>
      <c r="H207" s="54">
        <v>64.26</v>
      </c>
      <c r="I207" s="54">
        <v>12</v>
      </c>
    </row>
    <row r="208" spans="1:9" ht="15">
      <c r="A208" s="54">
        <v>2</v>
      </c>
      <c r="B208" s="55">
        <v>132</v>
      </c>
      <c r="C208" s="55" t="s">
        <v>145</v>
      </c>
      <c r="D208" s="56" t="s">
        <v>72</v>
      </c>
      <c r="E208" s="55">
        <v>1956</v>
      </c>
      <c r="F208" s="57">
        <v>82</v>
      </c>
      <c r="G208" s="72">
        <v>125</v>
      </c>
      <c r="H208" s="54">
        <v>63.18</v>
      </c>
      <c r="I208" s="54">
        <v>9</v>
      </c>
    </row>
    <row r="209" spans="1:9" ht="15">
      <c r="A209" s="54">
        <v>3</v>
      </c>
      <c r="B209" s="55">
        <v>58</v>
      </c>
      <c r="C209" s="55" t="s">
        <v>6</v>
      </c>
      <c r="D209" s="56" t="s">
        <v>0</v>
      </c>
      <c r="E209" s="55">
        <v>1961</v>
      </c>
      <c r="F209" s="57">
        <v>80.65</v>
      </c>
      <c r="G209" s="72">
        <v>120</v>
      </c>
      <c r="H209" s="54">
        <v>61.17</v>
      </c>
      <c r="I209" s="54">
        <v>8</v>
      </c>
    </row>
    <row r="210" spans="1:12" ht="15">
      <c r="A210" s="54">
        <v>4</v>
      </c>
      <c r="B210" s="55">
        <v>121</v>
      </c>
      <c r="C210" s="55" t="s">
        <v>222</v>
      </c>
      <c r="D210" s="56" t="s">
        <v>14</v>
      </c>
      <c r="E210" s="55">
        <v>1952</v>
      </c>
      <c r="F210" s="57">
        <v>81.3</v>
      </c>
      <c r="G210" s="72">
        <v>95</v>
      </c>
      <c r="H210" s="54">
        <v>48.23</v>
      </c>
      <c r="I210" s="54">
        <v>7</v>
      </c>
      <c r="L210" s="1"/>
    </row>
    <row r="211" spans="1:9" ht="15">
      <c r="A211" s="73" t="s">
        <v>54</v>
      </c>
      <c r="B211" s="73"/>
      <c r="C211" s="73"/>
      <c r="D211" s="73"/>
      <c r="E211" s="73"/>
      <c r="F211" s="73"/>
      <c r="G211" s="73"/>
      <c r="H211" s="73"/>
      <c r="I211" s="73"/>
    </row>
    <row r="212" spans="1:9" ht="15">
      <c r="A212" s="54">
        <v>1</v>
      </c>
      <c r="B212" s="55">
        <v>53</v>
      </c>
      <c r="C212" s="55" t="s">
        <v>102</v>
      </c>
      <c r="D212" s="56" t="s">
        <v>0</v>
      </c>
      <c r="E212" s="55">
        <v>1960</v>
      </c>
      <c r="F212" s="57">
        <v>83.85</v>
      </c>
      <c r="G212" s="72">
        <v>155</v>
      </c>
      <c r="H212" s="54">
        <v>77.45</v>
      </c>
      <c r="I212" s="54">
        <v>12</v>
      </c>
    </row>
    <row r="213" spans="1:9" ht="15">
      <c r="A213" s="54">
        <v>2</v>
      </c>
      <c r="B213" s="55">
        <v>1</v>
      </c>
      <c r="C213" s="55" t="s">
        <v>146</v>
      </c>
      <c r="D213" s="56" t="s">
        <v>77</v>
      </c>
      <c r="E213" s="55">
        <v>1952</v>
      </c>
      <c r="F213" s="57">
        <v>91.35</v>
      </c>
      <c r="G213" s="54">
        <v>107.5</v>
      </c>
      <c r="H213" s="54">
        <v>51.45</v>
      </c>
      <c r="I213" s="54">
        <v>9</v>
      </c>
    </row>
    <row r="214" spans="1:9" ht="15">
      <c r="A214" s="73" t="s">
        <v>57</v>
      </c>
      <c r="B214" s="73"/>
      <c r="C214" s="73"/>
      <c r="D214" s="73"/>
      <c r="E214" s="73"/>
      <c r="F214" s="73"/>
      <c r="G214" s="73"/>
      <c r="H214" s="73"/>
      <c r="I214" s="73"/>
    </row>
    <row r="215" spans="1:9" ht="15">
      <c r="A215" s="54">
        <v>1</v>
      </c>
      <c r="B215" s="55">
        <v>77</v>
      </c>
      <c r="C215" s="55" t="s">
        <v>8</v>
      </c>
      <c r="D215" s="56" t="s">
        <v>16</v>
      </c>
      <c r="E215" s="55">
        <v>1959</v>
      </c>
      <c r="F215" s="57">
        <v>93.05</v>
      </c>
      <c r="G215" s="54">
        <v>122.5</v>
      </c>
      <c r="H215" s="71">
        <v>58.1</v>
      </c>
      <c r="I215" s="54">
        <v>12</v>
      </c>
    </row>
    <row r="216" spans="1:9" ht="15">
      <c r="A216" s="54">
        <v>2</v>
      </c>
      <c r="B216" s="55">
        <v>73</v>
      </c>
      <c r="C216" s="55" t="s">
        <v>147</v>
      </c>
      <c r="D216" s="56" t="s">
        <v>77</v>
      </c>
      <c r="E216" s="55">
        <v>1950</v>
      </c>
      <c r="F216" s="57">
        <v>103</v>
      </c>
      <c r="G216" s="54">
        <v>82.5</v>
      </c>
      <c r="H216" s="54">
        <v>37.27</v>
      </c>
      <c r="I216" s="54">
        <v>9</v>
      </c>
    </row>
    <row r="217" spans="1:9" ht="15">
      <c r="A217" s="73" t="s">
        <v>59</v>
      </c>
      <c r="B217" s="73"/>
      <c r="C217" s="73"/>
      <c r="D217" s="73"/>
      <c r="E217" s="73"/>
      <c r="F217" s="73"/>
      <c r="G217" s="73"/>
      <c r="H217" s="73"/>
      <c r="I217" s="73"/>
    </row>
    <row r="218" spans="1:9" ht="15">
      <c r="A218" s="54">
        <v>1</v>
      </c>
      <c r="B218" s="55">
        <v>19</v>
      </c>
      <c r="C218" s="55" t="s">
        <v>9</v>
      </c>
      <c r="D218" s="56" t="s">
        <v>0</v>
      </c>
      <c r="E218" s="55">
        <v>1958</v>
      </c>
      <c r="F218" s="57">
        <v>105.2</v>
      </c>
      <c r="G218" s="72">
        <v>155</v>
      </c>
      <c r="H218" s="54">
        <v>69.34</v>
      </c>
      <c r="I218" s="54">
        <v>12</v>
      </c>
    </row>
    <row r="219" spans="1:9" ht="15">
      <c r="A219" s="54">
        <v>2</v>
      </c>
      <c r="B219" s="55">
        <v>134</v>
      </c>
      <c r="C219" s="55" t="s">
        <v>150</v>
      </c>
      <c r="D219" s="56" t="s">
        <v>77</v>
      </c>
      <c r="E219" s="55">
        <v>1963</v>
      </c>
      <c r="F219" s="57">
        <v>113.9</v>
      </c>
      <c r="G219" s="72">
        <v>135</v>
      </c>
      <c r="H219" s="54">
        <v>58.26</v>
      </c>
      <c r="I219" s="54">
        <v>9</v>
      </c>
    </row>
    <row r="220" spans="1:9" ht="15">
      <c r="A220" s="54">
        <v>3</v>
      </c>
      <c r="B220" s="55">
        <v>125</v>
      </c>
      <c r="C220" s="55" t="s">
        <v>151</v>
      </c>
      <c r="D220" s="56" t="s">
        <v>77</v>
      </c>
      <c r="E220" s="55">
        <v>1952</v>
      </c>
      <c r="F220" s="57">
        <v>111.4</v>
      </c>
      <c r="G220" s="72">
        <v>100</v>
      </c>
      <c r="H220" s="54">
        <v>43.59</v>
      </c>
      <c r="I220" s="54">
        <v>8</v>
      </c>
    </row>
    <row r="221" spans="1:9" ht="15">
      <c r="A221" s="74" t="s">
        <v>64</v>
      </c>
      <c r="B221" s="74"/>
      <c r="C221" s="74"/>
      <c r="D221" s="74"/>
      <c r="E221" s="74"/>
      <c r="F221" s="74"/>
      <c r="G221" s="74"/>
      <c r="H221" s="74"/>
      <c r="I221" s="74"/>
    </row>
    <row r="222" spans="1:9" ht="15">
      <c r="A222" s="8">
        <v>1</v>
      </c>
      <c r="B222" s="21"/>
      <c r="C222" s="55" t="s">
        <v>102</v>
      </c>
      <c r="D222" s="56" t="s">
        <v>0</v>
      </c>
      <c r="E222" s="55">
        <v>1960</v>
      </c>
      <c r="F222" s="57">
        <v>83.85</v>
      </c>
      <c r="G222" s="72">
        <v>155</v>
      </c>
      <c r="H222" s="54">
        <v>77.45</v>
      </c>
      <c r="I222" s="54">
        <v>12</v>
      </c>
    </row>
    <row r="223" spans="1:9" ht="15">
      <c r="A223" s="8">
        <v>2</v>
      </c>
      <c r="B223" s="19"/>
      <c r="C223" s="55" t="s">
        <v>9</v>
      </c>
      <c r="D223" s="56" t="s">
        <v>0</v>
      </c>
      <c r="E223" s="55">
        <v>1958</v>
      </c>
      <c r="F223" s="57">
        <v>105.2</v>
      </c>
      <c r="G223" s="72">
        <v>155</v>
      </c>
      <c r="H223" s="54">
        <v>69.34</v>
      </c>
      <c r="I223" s="54">
        <v>12</v>
      </c>
    </row>
    <row r="224" spans="1:9" ht="15">
      <c r="A224" s="8">
        <v>3</v>
      </c>
      <c r="B224" s="21"/>
      <c r="C224" s="55" t="s">
        <v>221</v>
      </c>
      <c r="D224" s="56" t="s">
        <v>108</v>
      </c>
      <c r="E224" s="55">
        <v>1963</v>
      </c>
      <c r="F224" s="57">
        <v>82.45</v>
      </c>
      <c r="G224" s="54">
        <v>127.5</v>
      </c>
      <c r="H224" s="54">
        <v>64.26</v>
      </c>
      <c r="I224" s="54">
        <v>12</v>
      </c>
    </row>
    <row r="232" spans="2:8" ht="15">
      <c r="B232" s="4"/>
      <c r="E232" s="4"/>
      <c r="G232" s="4"/>
      <c r="H232" s="4"/>
    </row>
    <row r="233" spans="2:8" ht="15">
      <c r="B233" s="4"/>
      <c r="E233" s="4"/>
      <c r="G233" s="4"/>
      <c r="H233" s="4"/>
    </row>
    <row r="234" spans="2:8" ht="15">
      <c r="B234" s="4"/>
      <c r="E234" s="4"/>
      <c r="G234" s="4"/>
      <c r="H234" s="4"/>
    </row>
    <row r="235" spans="2:8" ht="15">
      <c r="B235" s="4"/>
      <c r="E235" s="4"/>
      <c r="G235" s="4"/>
      <c r="H235" s="4"/>
    </row>
    <row r="236" spans="2:8" ht="15">
      <c r="B236" s="4"/>
      <c r="E236" s="4"/>
      <c r="G236" s="4"/>
      <c r="H236" s="4"/>
    </row>
    <row r="237" spans="2:8" ht="15">
      <c r="B237" s="4"/>
      <c r="E237" s="4"/>
      <c r="G237" s="4"/>
      <c r="H237" s="4"/>
    </row>
    <row r="238" spans="2:8" ht="15">
      <c r="B238" s="4"/>
      <c r="E238" s="4"/>
      <c r="G238" s="4"/>
      <c r="H238" s="4"/>
    </row>
    <row r="239" spans="2:8" ht="15">
      <c r="B239" s="4"/>
      <c r="E239" s="4"/>
      <c r="G239" s="4"/>
      <c r="H239" s="4"/>
    </row>
    <row r="240" spans="2:8" ht="15">
      <c r="B240" s="4"/>
      <c r="E240" s="4"/>
      <c r="G240" s="4"/>
      <c r="H240" s="4"/>
    </row>
    <row r="241" spans="2:8" ht="15">
      <c r="B241" s="4"/>
      <c r="E241" s="4"/>
      <c r="G241" s="4"/>
      <c r="H241" s="4"/>
    </row>
    <row r="242" spans="2:8" ht="15">
      <c r="B242" s="4"/>
      <c r="E242" s="4"/>
      <c r="G242" s="4"/>
      <c r="H242" s="4"/>
    </row>
    <row r="243" spans="2:8" ht="15">
      <c r="B243" s="4"/>
      <c r="E243" s="4"/>
      <c r="G243" s="4"/>
      <c r="H243" s="4"/>
    </row>
  </sheetData>
  <sheetProtection/>
  <mergeCells count="66">
    <mergeCell ref="A97:I97"/>
    <mergeCell ref="A112:I112"/>
    <mergeCell ref="A117:I117"/>
    <mergeCell ref="A69:I69"/>
    <mergeCell ref="A109:I109"/>
    <mergeCell ref="A95:I95"/>
    <mergeCell ref="A183:I183"/>
    <mergeCell ref="A187:I187"/>
    <mergeCell ref="A211:I211"/>
    <mergeCell ref="A62:I62"/>
    <mergeCell ref="A65:I65"/>
    <mergeCell ref="A137:I137"/>
    <mergeCell ref="A134:I134"/>
    <mergeCell ref="A67:I67"/>
    <mergeCell ref="A81:I81"/>
    <mergeCell ref="A89:I89"/>
    <mergeCell ref="A214:I214"/>
    <mergeCell ref="A221:I221"/>
    <mergeCell ref="A166:I166"/>
    <mergeCell ref="A169:I169"/>
    <mergeCell ref="A171:I171"/>
    <mergeCell ref="A198:I198"/>
    <mergeCell ref="A201:I201"/>
    <mergeCell ref="A203:I203"/>
    <mergeCell ref="A193:I193"/>
    <mergeCell ref="A217:I217"/>
    <mergeCell ref="A1:I1"/>
    <mergeCell ref="A2:I2"/>
    <mergeCell ref="A3:I3"/>
    <mergeCell ref="A8:I8"/>
    <mergeCell ref="A32:I32"/>
    <mergeCell ref="A37:I37"/>
    <mergeCell ref="A17:I17"/>
    <mergeCell ref="A12:I12"/>
    <mergeCell ref="A22:I22"/>
    <mergeCell ref="A26:I26"/>
    <mergeCell ref="A155:I155"/>
    <mergeCell ref="A5:I5"/>
    <mergeCell ref="A42:I42"/>
    <mergeCell ref="A43:I43"/>
    <mergeCell ref="A30:I30"/>
    <mergeCell ref="A46:I46"/>
    <mergeCell ref="A104:I104"/>
    <mergeCell ref="A50:I50"/>
    <mergeCell ref="A56:I56"/>
    <mergeCell ref="A135:I135"/>
    <mergeCell ref="A175:I175"/>
    <mergeCell ref="A161:I161"/>
    <mergeCell ref="A74:I74"/>
    <mergeCell ref="A77:I77"/>
    <mergeCell ref="A129:I129"/>
    <mergeCell ref="A105:I105"/>
    <mergeCell ref="A99:I99"/>
    <mergeCell ref="A139:I139"/>
    <mergeCell ref="A144:I144"/>
    <mergeCell ref="A147:I147"/>
    <mergeCell ref="A199:I199"/>
    <mergeCell ref="A206:I206"/>
    <mergeCell ref="A6:I6"/>
    <mergeCell ref="A75:I75"/>
    <mergeCell ref="A167:I167"/>
    <mergeCell ref="A179:I179"/>
    <mergeCell ref="A119:I119"/>
    <mergeCell ref="A125:I125"/>
    <mergeCell ref="A158:I158"/>
    <mergeCell ref="A189:I189"/>
  </mergeCells>
  <conditionalFormatting sqref="G133">
    <cfRule type="expression" priority="128" dxfId="3">
      <formula>AND(Rezultāti!#REF!=Rezultāti!#REF!)</formula>
    </cfRule>
    <cfRule type="expression" priority="129" dxfId="1">
      <formula>AND(Rezultāti!#REF!=Rezultāti!#REF!)</formula>
    </cfRule>
  </conditionalFormatting>
  <conditionalFormatting sqref="H133">
    <cfRule type="cellIs" priority="127" dxfId="0" operator="equal">
      <formula>0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6"/>
  <sheetViews>
    <sheetView tabSelected="1" zoomScale="85" zoomScaleNormal="85" zoomScalePageLayoutView="0" workbookViewId="0" topLeftCell="A1">
      <selection activeCell="J13" sqref="J13"/>
    </sheetView>
  </sheetViews>
  <sheetFormatPr defaultColWidth="10.140625" defaultRowHeight="12.75"/>
  <cols>
    <col min="1" max="1" width="5.7109375" style="44" bestFit="1" customWidth="1"/>
    <col min="2" max="2" width="41.8515625" style="44" customWidth="1"/>
    <col min="3" max="3" width="6.7109375" style="44" bestFit="1" customWidth="1"/>
    <col min="4" max="4" width="13.421875" style="44" bestFit="1" customWidth="1"/>
    <col min="5" max="5" width="9.7109375" style="44" bestFit="1" customWidth="1"/>
    <col min="6" max="6" width="2.8515625" style="48" customWidth="1"/>
    <col min="7" max="7" width="17.421875" style="44" bestFit="1" customWidth="1"/>
    <col min="8" max="8" width="23.140625" style="44" customWidth="1"/>
    <col min="9" max="252" width="9.140625" style="44" customWidth="1"/>
    <col min="253" max="253" width="5.7109375" style="44" bestFit="1" customWidth="1"/>
    <col min="254" max="254" width="33.28125" style="44" bestFit="1" customWidth="1"/>
    <col min="255" max="255" width="6.7109375" style="44" bestFit="1" customWidth="1"/>
    <col min="256" max="16384" width="10.140625" style="44" bestFit="1" customWidth="1"/>
  </cols>
  <sheetData>
    <row r="1" spans="1:9" s="41" customFormat="1" ht="13.5">
      <c r="A1" s="78"/>
      <c r="B1" s="78"/>
      <c r="C1" s="78"/>
      <c r="D1" s="78"/>
      <c r="E1" s="78"/>
      <c r="F1" s="38"/>
      <c r="G1" s="39"/>
      <c r="H1" s="39"/>
      <c r="I1" s="40"/>
    </row>
    <row r="2" spans="1:8" ht="12.75">
      <c r="A2" s="42" t="s">
        <v>17</v>
      </c>
      <c r="B2" s="42" t="s">
        <v>18</v>
      </c>
      <c r="C2" s="42" t="s">
        <v>19</v>
      </c>
      <c r="D2" s="42" t="s">
        <v>20</v>
      </c>
      <c r="E2" s="42" t="s">
        <v>21</v>
      </c>
      <c r="F2" s="43"/>
      <c r="G2" s="43" t="s">
        <v>22</v>
      </c>
      <c r="H2" s="43" t="s">
        <v>23</v>
      </c>
    </row>
    <row r="3" spans="1:9" s="48" customFormat="1" ht="13.5">
      <c r="A3" s="49" t="s">
        <v>24</v>
      </c>
      <c r="B3" s="45" t="s">
        <v>108</v>
      </c>
      <c r="C3" s="69">
        <v>117</v>
      </c>
      <c r="D3" s="65">
        <f>SUM(Rezultāti!H51+Rezultāti!H66+Rezultāti!H82+Rezultāti!H80+Rezultāti!H118+Rezultāti!H138+Rezultāti!H140+Rezultāti!H156+Rezultāti!H188+Rezultāti!H207)</f>
        <v>656.3699999999999</v>
      </c>
      <c r="E3" s="46">
        <v>12</v>
      </c>
      <c r="F3" s="47"/>
      <c r="G3" s="50" t="s">
        <v>240</v>
      </c>
      <c r="H3" s="50" t="s">
        <v>149</v>
      </c>
      <c r="I3" s="47"/>
    </row>
    <row r="4" spans="1:9" s="48" customFormat="1" ht="13.5">
      <c r="A4" s="51" t="s">
        <v>25</v>
      </c>
      <c r="B4" s="45" t="s">
        <v>0</v>
      </c>
      <c r="C4" s="70">
        <v>104</v>
      </c>
      <c r="D4" s="68">
        <f>SUM(Rezultāti!H52+Rezultāti!H68+Rezultāti!H84+Rezultāti!H86+Rezultāti!H120+Rezultāti!H149+Rezultāti!H190+Rezultāti!H204+Rezultāti!H212+Rezultāti!H218)</f>
        <v>675.57</v>
      </c>
      <c r="E4" s="46">
        <v>9</v>
      </c>
      <c r="F4" s="47"/>
      <c r="G4" s="50" t="s">
        <v>237</v>
      </c>
      <c r="H4" s="50" t="s">
        <v>148</v>
      </c>
      <c r="I4" s="47"/>
    </row>
    <row r="5" spans="1:9" s="48" customFormat="1" ht="15">
      <c r="A5" s="52" t="s">
        <v>26</v>
      </c>
      <c r="B5" s="45" t="s">
        <v>112</v>
      </c>
      <c r="C5" s="70">
        <v>102</v>
      </c>
      <c r="D5" s="65">
        <f>SUM(Rezultāti!H57+Rezultāti!H58+Rezultāti!H76+Rezultāti!H78+Rezultāti!H111+Rezultāti!H141+Rezultāti!H177+Rezultāti!H176+Rezultāti!H186+Rezultāti!H151)</f>
        <v>603.01</v>
      </c>
      <c r="E5" s="46">
        <v>8</v>
      </c>
      <c r="F5" s="13"/>
      <c r="G5" s="50" t="s">
        <v>236</v>
      </c>
      <c r="H5" s="50" t="s">
        <v>242</v>
      </c>
      <c r="I5" s="47"/>
    </row>
    <row r="6" spans="1:9" s="48" customFormat="1" ht="13.5">
      <c r="A6" s="53">
        <v>4</v>
      </c>
      <c r="B6" s="45" t="s">
        <v>13</v>
      </c>
      <c r="C6" s="47">
        <v>92</v>
      </c>
      <c r="D6" s="65">
        <f>SUM(Rezultāti!H21+Rezultāti!H23+Rezultāti!H24+Rezultāti!H28+Rezultāti!H31+Rezultāti!H33+Rezultāti!H47+Rezultāti!H53+Rezultāti!H98)</f>
        <v>449.65000000000003</v>
      </c>
      <c r="E6" s="46">
        <v>6</v>
      </c>
      <c r="F6" s="47"/>
      <c r="G6" s="50" t="s">
        <v>235</v>
      </c>
      <c r="H6" s="50" t="s">
        <v>238</v>
      </c>
      <c r="I6" s="47"/>
    </row>
    <row r="7" spans="1:9" s="48" customFormat="1" ht="13.5">
      <c r="A7" s="53">
        <v>5</v>
      </c>
      <c r="B7" s="45" t="s">
        <v>119</v>
      </c>
      <c r="C7" s="47">
        <v>87</v>
      </c>
      <c r="D7" s="65">
        <f>SUM(Rezultāti!H49+Rezultāti!H83+Rezultāti!H93+Rezultāti!H136+Rezultāti!H146+Rezultāti!H172+Rezultāti!H180+Rezultāti!H181+Rezultāti!H191)</f>
        <v>551.2099999999999</v>
      </c>
      <c r="E7" s="46">
        <v>7</v>
      </c>
      <c r="F7" s="47"/>
      <c r="G7" s="50" t="s">
        <v>239</v>
      </c>
      <c r="H7" s="50" t="s">
        <v>236</v>
      </c>
      <c r="I7" s="47"/>
    </row>
    <row r="8" spans="1:9" s="48" customFormat="1" ht="13.5">
      <c r="A8" s="36">
        <v>6</v>
      </c>
      <c r="B8" s="45" t="s">
        <v>77</v>
      </c>
      <c r="C8" s="47">
        <v>75</v>
      </c>
      <c r="D8" s="65">
        <v>427.9</v>
      </c>
      <c r="E8" s="46">
        <v>5</v>
      </c>
      <c r="F8" s="47"/>
      <c r="G8" s="50">
        <v>12</v>
      </c>
      <c r="H8" s="50" t="s">
        <v>243</v>
      </c>
      <c r="I8" s="47"/>
    </row>
    <row r="9" spans="1:9" s="48" customFormat="1" ht="13.5">
      <c r="A9" s="53">
        <v>7</v>
      </c>
      <c r="B9" s="59" t="s">
        <v>154</v>
      </c>
      <c r="C9" s="47">
        <v>75</v>
      </c>
      <c r="D9" s="68">
        <f>SUM(Rezultāti!H18+Rezultāti!H19+Rezultāti!H27+Rezultāti!H94+Rezultāti!H110+Rezultāti!H148+Rezultāti!H202)</f>
        <v>419.72</v>
      </c>
      <c r="E9" s="46">
        <v>4</v>
      </c>
      <c r="F9" s="47"/>
      <c r="G9" s="50">
        <v>6</v>
      </c>
      <c r="H9" s="50" t="s">
        <v>148</v>
      </c>
      <c r="I9" s="47"/>
    </row>
    <row r="10" spans="1:9" s="48" customFormat="1" ht="13.5">
      <c r="A10" s="36">
        <v>8</v>
      </c>
      <c r="B10" s="60" t="s">
        <v>177</v>
      </c>
      <c r="C10" s="47">
        <v>61</v>
      </c>
      <c r="D10" s="65">
        <f>SUM(Rezultāti!H61+Rezultāti!H63+Rezultāti!H85+Rezultāti!H90+Rezultāti!H113+Rezultāti!H126)</f>
        <v>385.3</v>
      </c>
      <c r="E10" s="46">
        <v>3</v>
      </c>
      <c r="F10" s="47"/>
      <c r="G10" s="50" t="s">
        <v>234</v>
      </c>
      <c r="H10" s="50" t="s">
        <v>27</v>
      </c>
      <c r="I10" s="47"/>
    </row>
    <row r="11" spans="1:9" s="48" customFormat="1" ht="13.5">
      <c r="A11" s="36">
        <v>9</v>
      </c>
      <c r="B11" s="45" t="s">
        <v>14</v>
      </c>
      <c r="C11" s="47">
        <v>42</v>
      </c>
      <c r="D11" s="65">
        <f>SUM(Rezultāti!H210+Rezultāti!H192+Rezultāti!H160+Rezultāti!H14)</f>
        <v>203.95999999999998</v>
      </c>
      <c r="E11" s="46">
        <v>2</v>
      </c>
      <c r="F11" s="47"/>
      <c r="G11" s="50"/>
      <c r="H11" s="50" t="s">
        <v>233</v>
      </c>
      <c r="I11" s="47"/>
    </row>
    <row r="12" spans="1:9" s="48" customFormat="1" ht="13.5">
      <c r="A12" s="53">
        <v>10</v>
      </c>
      <c r="B12" s="45" t="s">
        <v>72</v>
      </c>
      <c r="C12" s="47">
        <v>35</v>
      </c>
      <c r="D12" s="65">
        <f>SUM(Rezultāti!H20+Rezultāti!H48+Rezultāti!H205+Rezultāti!H208)</f>
        <v>205.71</v>
      </c>
      <c r="E12" s="46" t="s">
        <v>69</v>
      </c>
      <c r="F12" s="47"/>
      <c r="G12" s="50">
        <v>9</v>
      </c>
      <c r="H12" s="50" t="s">
        <v>231</v>
      </c>
      <c r="I12" s="47"/>
    </row>
    <row r="13" spans="1:256" s="6" customFormat="1" ht="15">
      <c r="A13" s="36">
        <v>11</v>
      </c>
      <c r="B13" s="60" t="s">
        <v>174</v>
      </c>
      <c r="C13" s="47">
        <v>30</v>
      </c>
      <c r="D13" s="65">
        <f>SUM(Rezultāti!H44+Rezultāti!H45+Rezultāti!H91)</f>
        <v>107.75</v>
      </c>
      <c r="E13" s="46">
        <v>1</v>
      </c>
      <c r="F13" s="47"/>
      <c r="G13" s="50" t="s">
        <v>232</v>
      </c>
      <c r="H13" s="50"/>
      <c r="I13" s="1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9" s="48" customFormat="1" ht="13.5">
      <c r="A14" s="53">
        <v>12</v>
      </c>
      <c r="B14" s="45" t="s">
        <v>12</v>
      </c>
      <c r="C14" s="47">
        <v>26</v>
      </c>
      <c r="D14" s="65">
        <f>SUM(Rezultāti!H127+Rezultāti!H107+Rezultāti!H35)</f>
        <v>168.73000000000002</v>
      </c>
      <c r="E14" s="46">
        <v>1</v>
      </c>
      <c r="F14" s="47"/>
      <c r="G14" s="50"/>
      <c r="H14" s="50" t="s">
        <v>231</v>
      </c>
      <c r="I14" s="47"/>
    </row>
    <row r="15" spans="1:9" s="48" customFormat="1" ht="13.5">
      <c r="A15" s="53">
        <v>13</v>
      </c>
      <c r="B15" s="59" t="s">
        <v>156</v>
      </c>
      <c r="C15" s="47">
        <v>24</v>
      </c>
      <c r="D15" s="65">
        <f>SUM(Rezultāti!H9+Rezultāti!H145)</f>
        <v>153.09</v>
      </c>
      <c r="E15" s="46">
        <v>1</v>
      </c>
      <c r="F15" s="47"/>
      <c r="G15" s="50"/>
      <c r="H15" s="50" t="s">
        <v>27</v>
      </c>
      <c r="I15" s="47"/>
    </row>
    <row r="16" spans="1:9" s="48" customFormat="1" ht="13.5">
      <c r="A16" s="36">
        <v>14</v>
      </c>
      <c r="B16" s="45" t="s">
        <v>11</v>
      </c>
      <c r="C16" s="47">
        <v>24</v>
      </c>
      <c r="D16" s="65">
        <f>SUM(Rezultāti!H184+Rezultāti!H170)</f>
        <v>123.61000000000001</v>
      </c>
      <c r="E16" s="46" t="s">
        <v>69</v>
      </c>
      <c r="F16" s="47"/>
      <c r="G16" s="50"/>
      <c r="H16" s="50" t="s">
        <v>27</v>
      </c>
      <c r="I16" s="47"/>
    </row>
    <row r="17" spans="1:256" s="6" customFormat="1" ht="15">
      <c r="A17" s="36">
        <v>15</v>
      </c>
      <c r="B17" s="60" t="s">
        <v>160</v>
      </c>
      <c r="C17" s="47">
        <v>20</v>
      </c>
      <c r="D17" s="65">
        <f>SUM(Rezultāti!H115+Rezultāti!H13)</f>
        <v>97.78999999999999</v>
      </c>
      <c r="E17" s="46">
        <v>1</v>
      </c>
      <c r="F17" s="47"/>
      <c r="G17" s="50"/>
      <c r="H17" s="50" t="s">
        <v>104</v>
      </c>
      <c r="I17" s="1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6" customFormat="1" ht="15">
      <c r="A18" s="36">
        <v>17</v>
      </c>
      <c r="B18" s="60" t="s">
        <v>202</v>
      </c>
      <c r="C18" s="47">
        <v>16</v>
      </c>
      <c r="D18" s="65">
        <f>SUM(Rezultāti!H128+Rezultāti!H122)</f>
        <v>136.09</v>
      </c>
      <c r="E18" s="46">
        <v>1</v>
      </c>
      <c r="F18" s="47"/>
      <c r="G18" s="50"/>
      <c r="H18" s="50" t="s">
        <v>229</v>
      </c>
      <c r="I18" s="1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9" s="4" customFormat="1" ht="15">
      <c r="A19" s="53">
        <v>16</v>
      </c>
      <c r="B19" s="45" t="s">
        <v>90</v>
      </c>
      <c r="C19" s="47">
        <v>16</v>
      </c>
      <c r="D19" s="65">
        <f>SUM(Rezultāti!H200+Rezultāti!H154)</f>
        <v>97.16</v>
      </c>
      <c r="E19" s="46" t="s">
        <v>69</v>
      </c>
      <c r="F19" s="47"/>
      <c r="G19" s="50"/>
      <c r="H19" s="50" t="s">
        <v>228</v>
      </c>
      <c r="I19" s="13"/>
    </row>
    <row r="20" spans="1:9" s="4" customFormat="1" ht="15">
      <c r="A20" s="53">
        <v>18</v>
      </c>
      <c r="B20" s="60" t="s">
        <v>179</v>
      </c>
      <c r="C20" s="47">
        <v>15</v>
      </c>
      <c r="D20" s="66">
        <f>SUM(Rezultāti!H92+Rezultāti!H60)</f>
        <v>112.78999999999999</v>
      </c>
      <c r="E20" s="46">
        <v>1</v>
      </c>
      <c r="F20" s="47"/>
      <c r="G20" s="50" t="s">
        <v>230</v>
      </c>
      <c r="H20" s="50"/>
      <c r="I20" s="13"/>
    </row>
    <row r="21" spans="1:9" s="4" customFormat="1" ht="15">
      <c r="A21" s="53">
        <v>20</v>
      </c>
      <c r="B21" s="45" t="s">
        <v>10</v>
      </c>
      <c r="C21" s="47">
        <v>12</v>
      </c>
      <c r="D21" s="67">
        <v>62.89</v>
      </c>
      <c r="E21" s="46">
        <v>1</v>
      </c>
      <c r="F21" s="47"/>
      <c r="G21" s="50"/>
      <c r="H21" s="50">
        <v>12</v>
      </c>
      <c r="I21" s="13"/>
    </row>
    <row r="22" spans="1:9" s="48" customFormat="1" ht="13.5">
      <c r="A22" s="53">
        <v>19</v>
      </c>
      <c r="B22" s="45" t="s">
        <v>16</v>
      </c>
      <c r="C22" s="62">
        <v>12</v>
      </c>
      <c r="D22" s="67">
        <v>58.1</v>
      </c>
      <c r="E22" s="46">
        <v>1</v>
      </c>
      <c r="F22" s="47"/>
      <c r="G22" s="50"/>
      <c r="H22" s="50">
        <v>12</v>
      </c>
      <c r="I22" s="47"/>
    </row>
    <row r="23" spans="1:9" s="48" customFormat="1" ht="13.5">
      <c r="A23" s="53">
        <v>21</v>
      </c>
      <c r="B23" s="45" t="s">
        <v>15</v>
      </c>
      <c r="C23" s="47">
        <v>9</v>
      </c>
      <c r="D23" s="67">
        <v>78.79</v>
      </c>
      <c r="E23" s="46">
        <v>1</v>
      </c>
      <c r="F23" s="47"/>
      <c r="G23" s="50"/>
      <c r="H23" s="50">
        <v>9</v>
      </c>
      <c r="I23" s="47"/>
    </row>
    <row r="24" spans="1:8" s="4" customFormat="1" ht="15">
      <c r="A24" s="53">
        <v>22</v>
      </c>
      <c r="B24" s="45" t="s">
        <v>97</v>
      </c>
      <c r="C24" s="47">
        <v>9</v>
      </c>
      <c r="D24" s="67">
        <v>65.21</v>
      </c>
      <c r="E24" s="64">
        <v>1</v>
      </c>
      <c r="H24" s="63">
        <v>9</v>
      </c>
    </row>
    <row r="25" spans="1:8" s="4" customFormat="1" ht="15">
      <c r="A25" s="36">
        <v>23</v>
      </c>
      <c r="B25" s="45" t="s">
        <v>70</v>
      </c>
      <c r="C25" s="61">
        <v>8</v>
      </c>
      <c r="D25" s="67">
        <v>69.43</v>
      </c>
      <c r="E25" s="64">
        <v>1</v>
      </c>
      <c r="H25" s="63">
        <v>8</v>
      </c>
    </row>
    <row r="26" s="4" customFormat="1" ht="15">
      <c r="A26" s="36"/>
    </row>
    <row r="27" s="4" customFormat="1" ht="15">
      <c r="A27" s="49"/>
    </row>
    <row r="28" s="4" customFormat="1" ht="15">
      <c r="A28" s="51"/>
    </row>
    <row r="29" s="4" customFormat="1" ht="15">
      <c r="A29" s="52"/>
    </row>
    <row r="30" s="4" customFormat="1" ht="15">
      <c r="A30" s="53"/>
    </row>
    <row r="31" spans="1:256" s="5" customFormat="1" ht="15">
      <c r="A31" s="36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8" s="4" customFormat="1" ht="15">
      <c r="A32" s="53"/>
      <c r="C32" s="34"/>
      <c r="D32" s="29"/>
      <c r="E32" s="29"/>
      <c r="F32" s="13"/>
      <c r="G32" s="13"/>
      <c r="H32" s="13"/>
    </row>
    <row r="33" spans="1:6" ht="13.5">
      <c r="A33" s="36"/>
      <c r="D33" s="48"/>
      <c r="F33" s="44"/>
    </row>
    <row r="34" spans="1:6" ht="13.5">
      <c r="A34" s="36"/>
      <c r="D34" s="48"/>
      <c r="F34" s="44"/>
    </row>
    <row r="35" spans="1:6" ht="13.5">
      <c r="A35" s="36"/>
      <c r="D35" s="48"/>
      <c r="F35" s="44"/>
    </row>
    <row r="36" spans="1:6" ht="12.75">
      <c r="A36" s="53"/>
      <c r="D36" s="48"/>
      <c r="F36" s="44"/>
    </row>
    <row r="37" ht="13.5">
      <c r="A37" s="36"/>
    </row>
    <row r="38" ht="12.75">
      <c r="A38" s="53"/>
    </row>
    <row r="39" ht="13.5">
      <c r="A39" s="36"/>
    </row>
    <row r="40" ht="12.75">
      <c r="A40" s="53"/>
    </row>
    <row r="41" ht="13.5">
      <c r="A41" s="36"/>
    </row>
    <row r="42" ht="12.75">
      <c r="A42" s="53"/>
    </row>
    <row r="43" ht="13.5">
      <c r="A43" s="36"/>
    </row>
    <row r="44" ht="12.75">
      <c r="A44" s="53"/>
    </row>
    <row r="45" ht="12.75">
      <c r="A45" s="53"/>
    </row>
    <row r="46" ht="12.75">
      <c r="A46" s="53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LPF</dc:creator>
  <cp:keywords/>
  <dc:description/>
  <cp:lastModifiedBy>Rolands Cīrulis</cp:lastModifiedBy>
  <dcterms:created xsi:type="dcterms:W3CDTF">2022-02-13T08:11:42Z</dcterms:created>
  <dcterms:modified xsi:type="dcterms:W3CDTF">2024-02-28T16:14:26Z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