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0" activeTab="9"/>
  </bookViews>
  <sheets>
    <sheet name="Viļaka" sheetId="1" r:id="rId1"/>
    <sheet name="Daugavpils" sheetId="2" r:id="rId2"/>
    <sheet name="Ludza" sheetId="3" r:id="rId3"/>
    <sheet name="Rīga" sheetId="4" r:id="rId4"/>
    <sheet name="Ventspils" sheetId="5" r:id="rId5"/>
    <sheet name="VRS Koledža" sheetId="6" r:id="rId6"/>
    <sheet name="Aviācija" sheetId="7" r:id="rId7"/>
    <sheet name="Galvenā pārvalde" sheetId="8" r:id="rId8"/>
    <sheet name="Individuālais vērtējums" sheetId="10" r:id="rId9"/>
    <sheet name="Komandu vērtējums" sheetId="11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94" i="10" l="1"/>
  <c r="V79" i="10"/>
  <c r="V68" i="10"/>
  <c r="V56" i="10"/>
  <c r="V52" i="10"/>
  <c r="V46" i="10"/>
  <c r="V38" i="10"/>
  <c r="V35" i="10"/>
  <c r="V71" i="10"/>
  <c r="V61" i="10"/>
  <c r="V51" i="10"/>
  <c r="V45" i="10"/>
  <c r="V34" i="10"/>
  <c r="V22" i="10"/>
  <c r="V21" i="10"/>
  <c r="V6" i="10"/>
  <c r="V4" i="10"/>
  <c r="V88" i="10"/>
  <c r="V75" i="10"/>
  <c r="V60" i="10"/>
  <c r="V55" i="10"/>
  <c r="V49" i="10"/>
  <c r="V44" i="10"/>
  <c r="V19" i="10"/>
  <c r="V14" i="10"/>
  <c r="V12" i="10"/>
  <c r="V11" i="10"/>
  <c r="V100" i="10"/>
  <c r="V86" i="10"/>
  <c r="V74" i="10"/>
  <c r="V64" i="10"/>
  <c r="V43" i="10"/>
  <c r="V40" i="10"/>
  <c r="V98" i="10"/>
  <c r="V97" i="10"/>
  <c r="V96" i="10"/>
  <c r="V95" i="10"/>
  <c r="V93" i="10"/>
  <c r="V92" i="10"/>
  <c r="V91" i="10"/>
  <c r="V87" i="10"/>
  <c r="V85" i="10"/>
  <c r="V78" i="10"/>
  <c r="V73" i="10"/>
  <c r="V67" i="10"/>
  <c r="V66" i="10"/>
  <c r="V63" i="10"/>
  <c r="V62" i="10"/>
  <c r="V59" i="10"/>
  <c r="V54" i="10"/>
  <c r="V53" i="10"/>
  <c r="V42" i="10"/>
  <c r="V39" i="10"/>
  <c r="V33" i="10"/>
  <c r="V32" i="10"/>
  <c r="V26" i="10"/>
  <c r="V25" i="10"/>
  <c r="V17" i="10"/>
  <c r="V8" i="10"/>
  <c r="V3" i="10"/>
  <c r="V84" i="10"/>
  <c r="V83" i="10"/>
  <c r="V69" i="10"/>
  <c r="V65" i="10"/>
  <c r="V58" i="10"/>
  <c r="V48" i="10"/>
  <c r="V47" i="10"/>
  <c r="V37" i="10"/>
  <c r="V27" i="10"/>
  <c r="V24" i="10"/>
  <c r="V23" i="10"/>
  <c r="V18" i="10"/>
  <c r="V13" i="10"/>
  <c r="V10" i="10"/>
  <c r="V9" i="10"/>
  <c r="V99" i="10"/>
  <c r="V90" i="10"/>
  <c r="V89" i="10"/>
  <c r="V82" i="10"/>
  <c r="V81" i="10"/>
  <c r="V80" i="10"/>
  <c r="V77" i="10"/>
  <c r="V76" i="10"/>
  <c r="V72" i="10"/>
  <c r="V70" i="10"/>
  <c r="V57" i="10"/>
  <c r="V41" i="10"/>
  <c r="V36" i="10"/>
  <c r="V31" i="10"/>
  <c r="V30" i="10"/>
  <c r="V29" i="10"/>
  <c r="V28" i="10"/>
  <c r="V20" i="10"/>
  <c r="V16" i="10"/>
  <c r="V15" i="10"/>
  <c r="V7" i="10"/>
  <c r="V5" i="10"/>
  <c r="N15" i="10"/>
  <c r="N9" i="10"/>
  <c r="N19" i="10"/>
  <c r="N17" i="10"/>
  <c r="N13" i="10"/>
  <c r="N29" i="10"/>
  <c r="N28" i="10"/>
  <c r="N27" i="10"/>
  <c r="N26" i="10"/>
  <c r="N25" i="10"/>
  <c r="N24" i="10"/>
  <c r="N14" i="10"/>
  <c r="N12" i="10"/>
  <c r="N7" i="10"/>
  <c r="N22" i="10"/>
  <c r="N21" i="10"/>
  <c r="N18" i="10"/>
  <c r="N11" i="10"/>
  <c r="N10" i="10"/>
  <c r="N4" i="10"/>
  <c r="N20" i="10"/>
  <c r="N16" i="10"/>
  <c r="N8" i="10"/>
  <c r="N5" i="10"/>
  <c r="N3" i="10"/>
  <c r="F19" i="10"/>
  <c r="F4" i="10"/>
  <c r="F51" i="10"/>
  <c r="F36" i="10"/>
  <c r="F22" i="10"/>
  <c r="F14" i="10"/>
  <c r="F9" i="10"/>
  <c r="F8" i="10"/>
  <c r="F49" i="10"/>
  <c r="F46" i="10"/>
  <c r="F42" i="10"/>
  <c r="F38" i="10"/>
  <c r="F30" i="10"/>
  <c r="F29" i="10"/>
  <c r="F28" i="10"/>
  <c r="F16" i="10"/>
  <c r="F15" i="10"/>
  <c r="F52" i="10"/>
  <c r="F48" i="10"/>
  <c r="F44" i="10"/>
  <c r="F33" i="10"/>
  <c r="F32" i="10"/>
  <c r="F27" i="10"/>
  <c r="F24" i="10"/>
  <c r="F20" i="10"/>
  <c r="F18" i="10"/>
  <c r="F13" i="10"/>
  <c r="F11" i="10"/>
  <c r="F10" i="10"/>
  <c r="F3" i="10"/>
  <c r="F56" i="10"/>
  <c r="F55" i="10"/>
  <c r="F54" i="10"/>
  <c r="F43" i="10"/>
  <c r="F34" i="10"/>
  <c r="F31" i="10"/>
  <c r="F26" i="10"/>
  <c r="F23" i="10"/>
  <c r="F21" i="10"/>
  <c r="F6" i="10"/>
  <c r="F5" i="10"/>
  <c r="F53" i="10"/>
  <c r="F50" i="10"/>
  <c r="F47" i="10"/>
  <c r="F45" i="10"/>
  <c r="F41" i="10"/>
  <c r="F40" i="10"/>
  <c r="F37" i="10"/>
  <c r="F35" i="10"/>
  <c r="F25" i="10"/>
  <c r="F17" i="10"/>
  <c r="F7" i="10"/>
  <c r="H4" i="8"/>
  <c r="I4" i="8"/>
  <c r="I5" i="7"/>
  <c r="H5" i="7"/>
  <c r="I5" i="5"/>
  <c r="H5" i="5"/>
  <c r="I5" i="4"/>
  <c r="H5" i="4"/>
  <c r="I5" i="3"/>
  <c r="H5" i="3"/>
  <c r="I5" i="2"/>
  <c r="H5" i="2"/>
  <c r="I5" i="1"/>
  <c r="H5" i="1"/>
  <c r="F6" i="1" l="1"/>
  <c r="F7" i="5"/>
  <c r="F11" i="1"/>
  <c r="F13" i="1"/>
  <c r="F14" i="1"/>
  <c r="F9" i="1"/>
  <c r="F7" i="1"/>
  <c r="F8" i="1"/>
  <c r="F15" i="1"/>
  <c r="F16" i="1"/>
  <c r="F12" i="1"/>
  <c r="F34" i="2"/>
  <c r="F18" i="7"/>
  <c r="F13" i="7"/>
  <c r="F47" i="3"/>
  <c r="F58" i="3"/>
  <c r="F20" i="7"/>
  <c r="F32" i="2"/>
  <c r="F37" i="1"/>
  <c r="F47" i="1"/>
  <c r="F44" i="1"/>
  <c r="F35" i="1"/>
  <c r="F21" i="1"/>
  <c r="F23" i="1"/>
  <c r="F37" i="3"/>
  <c r="F42" i="2"/>
  <c r="F37" i="2"/>
  <c r="F15" i="8"/>
  <c r="F17" i="8"/>
  <c r="F39" i="2"/>
  <c r="F24" i="3"/>
  <c r="F49" i="3"/>
  <c r="F43" i="1"/>
  <c r="F55" i="3"/>
  <c r="F56" i="3"/>
  <c r="F53" i="3"/>
  <c r="F59" i="3"/>
  <c r="F52" i="3"/>
  <c r="F11" i="8"/>
  <c r="F10" i="8"/>
  <c r="F19" i="7"/>
  <c r="F14" i="7"/>
  <c r="F16" i="7"/>
  <c r="F17" i="7"/>
  <c r="F21" i="7"/>
  <c r="F15" i="7"/>
  <c r="F28" i="5"/>
  <c r="F25" i="5"/>
  <c r="F22" i="5"/>
  <c r="F23" i="5"/>
  <c r="F26" i="5"/>
  <c r="F19" i="5"/>
  <c r="F24" i="5"/>
  <c r="F14" i="5"/>
  <c r="F15" i="5"/>
  <c r="F16" i="5"/>
  <c r="F19" i="4"/>
  <c r="F21" i="4"/>
  <c r="F17" i="4"/>
  <c r="F22" i="4"/>
  <c r="F18" i="4"/>
  <c r="F20" i="4"/>
  <c r="F40" i="2"/>
  <c r="F39" i="1"/>
  <c r="F45" i="1"/>
  <c r="F42" i="1"/>
  <c r="F46" i="1"/>
  <c r="F41" i="1"/>
  <c r="F40" i="1"/>
  <c r="F29" i="1"/>
  <c r="F60" i="3"/>
  <c r="F41" i="3"/>
  <c r="F40" i="3"/>
  <c r="F42" i="3"/>
  <c r="F51" i="3"/>
  <c r="F30" i="3"/>
  <c r="F29" i="3"/>
  <c r="F30" i="2"/>
  <c r="F11" i="5"/>
  <c r="F6" i="5"/>
  <c r="F10" i="5"/>
  <c r="F8" i="5"/>
  <c r="F38" i="1"/>
  <c r="F28" i="3"/>
  <c r="F27" i="3"/>
  <c r="F7" i="8"/>
  <c r="F6" i="8"/>
  <c r="F13" i="4"/>
  <c r="F7" i="4"/>
  <c r="F10" i="4"/>
  <c r="F9" i="4"/>
  <c r="F6" i="4"/>
  <c r="F8" i="4"/>
  <c r="F11" i="4"/>
  <c r="F12" i="4"/>
  <c r="F14" i="4"/>
  <c r="F12" i="2"/>
  <c r="F16" i="2"/>
  <c r="F13" i="2"/>
  <c r="F10" i="2"/>
  <c r="F7" i="2"/>
  <c r="F15" i="2"/>
  <c r="F14" i="2"/>
  <c r="F6" i="2"/>
  <c r="F9" i="2"/>
  <c r="F24" i="2"/>
  <c r="F22" i="2"/>
  <c r="F23" i="2"/>
  <c r="F21" i="2"/>
  <c r="F20" i="2"/>
  <c r="F19" i="2"/>
  <c r="F41" i="2"/>
  <c r="F31" i="2"/>
  <c r="F29" i="2"/>
  <c r="F28" i="2"/>
  <c r="F36" i="2"/>
  <c r="F33" i="2"/>
  <c r="F34" i="3"/>
  <c r="F45" i="3"/>
  <c r="F48" i="3"/>
  <c r="F36" i="3"/>
  <c r="F46" i="3"/>
  <c r="F54" i="3"/>
  <c r="F21" i="8"/>
  <c r="F14" i="8"/>
  <c r="F18" i="8"/>
  <c r="F19" i="8"/>
  <c r="F16" i="8"/>
  <c r="F20" i="8"/>
  <c r="F26" i="3"/>
  <c r="F25" i="3"/>
  <c r="F22" i="3"/>
  <c r="F18" i="3"/>
  <c r="F8" i="3"/>
  <c r="F7" i="3"/>
  <c r="F13" i="3"/>
  <c r="F17" i="3"/>
  <c r="F15" i="3"/>
  <c r="F14" i="3"/>
  <c r="F21" i="5"/>
  <c r="F20" i="5"/>
  <c r="F27" i="5"/>
  <c r="F9" i="5"/>
  <c r="F23" i="3"/>
  <c r="F50" i="3"/>
  <c r="F57" i="3"/>
  <c r="F39" i="3"/>
  <c r="F44" i="3"/>
  <c r="F43" i="3"/>
  <c r="F38" i="3"/>
  <c r="F35" i="3"/>
  <c r="F8" i="2"/>
  <c r="F11" i="2"/>
  <c r="F38" i="2"/>
  <c r="F35" i="2"/>
  <c r="F22" i="1"/>
  <c r="F19" i="1"/>
  <c r="F20" i="1"/>
  <c r="F6" i="3"/>
  <c r="F10" i="3"/>
  <c r="F12" i="3"/>
  <c r="F9" i="3"/>
  <c r="F11" i="3"/>
  <c r="F16" i="3"/>
  <c r="F10" i="1"/>
  <c r="F31" i="1" l="1"/>
  <c r="F26" i="1"/>
  <c r="F36" i="1"/>
  <c r="F34" i="1"/>
  <c r="F33" i="1"/>
  <c r="F27" i="1"/>
  <c r="F28" i="1"/>
  <c r="F32" i="1"/>
  <c r="F30" i="1"/>
</calcChain>
</file>

<file path=xl/sharedStrings.xml><?xml version="1.0" encoding="utf-8"?>
<sst xmlns="http://schemas.openxmlformats.org/spreadsheetml/2006/main" count="1037" uniqueCount="308">
  <si>
    <t>Vārds, Uzvārds</t>
  </si>
  <si>
    <t>Gads</t>
  </si>
  <si>
    <t>KG uz stieņa</t>
  </si>
  <si>
    <t>Uzceltās reizes</t>
  </si>
  <si>
    <t>Uzceltā summa</t>
  </si>
  <si>
    <t>Starta numurs</t>
  </si>
  <si>
    <t>Vieta</t>
  </si>
  <si>
    <t>Sievietes</t>
  </si>
  <si>
    <t>Jaunieši</t>
  </si>
  <si>
    <t>Open</t>
  </si>
  <si>
    <t>Svaru stieņa spiešanā guļus</t>
  </si>
  <si>
    <t xml:space="preserve">Elvijs Stībelis </t>
  </si>
  <si>
    <t xml:space="preserve">Aigars Cīrulis </t>
  </si>
  <si>
    <t>Raitis Štotaks</t>
  </si>
  <si>
    <t>Oskars Stačs</t>
  </si>
  <si>
    <t>Sandris Staņislavskis</t>
  </si>
  <si>
    <t>Aldis Staņislavskis</t>
  </si>
  <si>
    <t>Kopsumma</t>
  </si>
  <si>
    <t>10 LABĀKIE</t>
  </si>
  <si>
    <t>KOPSUMMA</t>
  </si>
  <si>
    <t>10 Labākie</t>
  </si>
  <si>
    <t>Vīrieši</t>
  </si>
  <si>
    <t>1.</t>
  </si>
  <si>
    <t>2.</t>
  </si>
  <si>
    <t>3.</t>
  </si>
  <si>
    <t>4.</t>
  </si>
  <si>
    <t>5.</t>
  </si>
  <si>
    <t>6.</t>
  </si>
  <si>
    <t>7.</t>
  </si>
  <si>
    <t>8.</t>
  </si>
  <si>
    <t>Spēcīgākā Pārvalde</t>
  </si>
  <si>
    <t>Komandu vērtējums</t>
  </si>
  <si>
    <t>Dalībnieku kopskaits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</si>
  <si>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</si>
  <si>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</si>
  <si>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</si>
  <si>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</si>
  <si>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</si>
  <si>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</si>
  <si>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</si>
  <si>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</si>
  <si>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</si>
  <si>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</si>
  <si>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</si>
  <si>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</si>
  <si>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</si>
  <si>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</si>
  <si>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</si>
  <si>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</si>
  <si>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</si>
  <si>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</si>
  <si>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</si>
  <si>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</si>
  <si>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</si>
  <si>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</si>
  <si>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</si>
  <si>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</si>
  <si>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</si>
  <si>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</si>
  <si>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</si>
  <si>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</si>
  <si>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</si>
  <si>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</si>
  <si>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</si>
  <si>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</si>
  <si>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</si>
  <si>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54.</t>
  </si>
  <si>
    <t>53.</t>
  </si>
  <si>
    <t>52.</t>
  </si>
  <si>
    <t>51.</t>
  </si>
  <si>
    <t>50.</t>
  </si>
  <si>
    <t>49.</t>
  </si>
  <si>
    <t>48.</t>
  </si>
  <si>
    <t>47.</t>
  </si>
  <si>
    <t>46.</t>
  </si>
  <si>
    <t>45.</t>
  </si>
  <si>
    <t>44.</t>
  </si>
  <si>
    <t>43.</t>
  </si>
  <si>
    <t>42.</t>
  </si>
  <si>
    <t>141.</t>
  </si>
  <si>
    <t>140.</t>
  </si>
  <si>
    <t>139.</t>
  </si>
  <si>
    <t>138.</t>
  </si>
  <si>
    <t>137.</t>
  </si>
  <si>
    <t>136.</t>
  </si>
  <si>
    <t>135.</t>
  </si>
  <si>
    <t>134.</t>
  </si>
  <si>
    <t>133.</t>
  </si>
  <si>
    <t>132.</t>
  </si>
  <si>
    <t>131.</t>
  </si>
  <si>
    <t>130.</t>
  </si>
  <si>
    <t>129.</t>
  </si>
  <si>
    <t>128.</t>
  </si>
  <si>
    <t>127.</t>
  </si>
  <si>
    <t>126.</t>
  </si>
  <si>
    <t>125.</t>
  </si>
  <si>
    <t>124.</t>
  </si>
  <si>
    <t>123.</t>
  </si>
  <si>
    <t>122.</t>
  </si>
  <si>
    <t>121.</t>
  </si>
  <si>
    <t>120.</t>
  </si>
  <si>
    <t>119.</t>
  </si>
  <si>
    <t>118.</t>
  </si>
  <si>
    <t>117.</t>
  </si>
  <si>
    <t>116.</t>
  </si>
  <si>
    <t>115.</t>
  </si>
  <si>
    <t>114.</t>
  </si>
  <si>
    <t>113.</t>
  </si>
  <si>
    <t>112.</t>
  </si>
  <si>
    <t>111.</t>
  </si>
  <si>
    <t>110.</t>
  </si>
  <si>
    <t>109.</t>
  </si>
  <si>
    <t>108.</t>
  </si>
  <si>
    <t>107.</t>
  </si>
  <si>
    <t>106.</t>
  </si>
  <si>
    <t>105.</t>
  </si>
  <si>
    <t>VRS 2023.gada Sporta sezonas noslēgumu sacensības</t>
  </si>
  <si>
    <t xml:space="preserve">VRS 2023.gada Sporta sezonas noslēgumu sacensības, Svaru stieņa spiešanā guļus, 28.jūlijs </t>
  </si>
  <si>
    <t>Egīls Ločmelis</t>
  </si>
  <si>
    <t>Aivis Jermacāns</t>
  </si>
  <si>
    <t>Raivis Pugejs</t>
  </si>
  <si>
    <t>Kristiāns Usulis</t>
  </si>
  <si>
    <t>Alens Šalajevs</t>
  </si>
  <si>
    <t>Inga Boldāne</t>
  </si>
  <si>
    <t>Edgars Boldāns</t>
  </si>
  <si>
    <t>Alens Indriksons</t>
  </si>
  <si>
    <t>Sergejs Neščereckis</t>
  </si>
  <si>
    <t>Jeļena Hlomova</t>
  </si>
  <si>
    <t>Oļegs Ščerbakovs</t>
  </si>
  <si>
    <t>Mārtiņš Gailāns</t>
  </si>
  <si>
    <t>Sņežana Akmentiņa</t>
  </si>
  <si>
    <t>Ināra Poikāne</t>
  </si>
  <si>
    <t>Normunds Seņkāns</t>
  </si>
  <si>
    <t>Alīna Breidaka</t>
  </si>
  <si>
    <t>Anastasija Piterāne</t>
  </si>
  <si>
    <t>Valentīns Zjugins</t>
  </si>
  <si>
    <t>Andis Rimicāns</t>
  </si>
  <si>
    <t>Jekaterina Goršanova</t>
  </si>
  <si>
    <t>Jūlija Beļavska</t>
  </si>
  <si>
    <t>Antons Gorčanovs</t>
  </si>
  <si>
    <t>Ainārs Medveckis</t>
  </si>
  <si>
    <t>Ņikita Vorfolomejevs</t>
  </si>
  <si>
    <t>Dagnija Dalibo</t>
  </si>
  <si>
    <t>Guntis Prusaks</t>
  </si>
  <si>
    <t>Daniela Jemeļjanova</t>
  </si>
  <si>
    <t>Jana Kalmane</t>
  </si>
  <si>
    <t>Jānis Kalmanis</t>
  </si>
  <si>
    <t>Ilona Jačenkova</t>
  </si>
  <si>
    <t>Ināra Kondratjeva</t>
  </si>
  <si>
    <t>Maksimilijāns Jačenkovs</t>
  </si>
  <si>
    <t>Eveļina Savicka</t>
  </si>
  <si>
    <t>Leonards Trofimovičs</t>
  </si>
  <si>
    <t>Darija Jačenkova</t>
  </si>
  <si>
    <t>Toms Zīverts</t>
  </si>
  <si>
    <t>Jānis Gailums</t>
  </si>
  <si>
    <t>Dagnis Čudars</t>
  </si>
  <si>
    <t>Ivars Rancāns</t>
  </si>
  <si>
    <t>Jevgēnijs Skribins</t>
  </si>
  <si>
    <t>Andrejs Voronkovs</t>
  </si>
  <si>
    <t>Maksims Barkanovs</t>
  </si>
  <si>
    <t>Vladislavs Heikins</t>
  </si>
  <si>
    <t>Sebastjans Lukaševičs</t>
  </si>
  <si>
    <t>Artems Petkuns</t>
  </si>
  <si>
    <t>Anastasija Petkune</t>
  </si>
  <si>
    <t>Svetlana Petkune</t>
  </si>
  <si>
    <t>Natālija Savicka</t>
  </si>
  <si>
    <t>Agnese Ekša</t>
  </si>
  <si>
    <t>Laura Stabulniece</t>
  </si>
  <si>
    <t>Jevgēnijs Goloveckis</t>
  </si>
  <si>
    <t>Veronika Golovecka</t>
  </si>
  <si>
    <t>Diāna Zīle</t>
  </si>
  <si>
    <t>Kristaps Zīle</t>
  </si>
  <si>
    <t>Raimonds Litinskis</t>
  </si>
  <si>
    <t>Jeļezaveta Siņicina</t>
  </si>
  <si>
    <t>Aleksejs Siņicins</t>
  </si>
  <si>
    <t>Igors Siņicins</t>
  </si>
  <si>
    <t>Pjotrs Krutkovskis</t>
  </si>
  <si>
    <t>Rolands Degro</t>
  </si>
  <si>
    <t>Jānis Poikāns</t>
  </si>
  <si>
    <t>Andris Ansons</t>
  </si>
  <si>
    <t>Valdis Bernatovičs</t>
  </si>
  <si>
    <t>Marina Bernatoviča</t>
  </si>
  <si>
    <t>Viktorija Muižniece</t>
  </si>
  <si>
    <t>Aleksandrs Rubļovs</t>
  </si>
  <si>
    <t>Sandris Buliga</t>
  </si>
  <si>
    <t>Jana Beļaka</t>
  </si>
  <si>
    <t>Skaidrīte Krastiņa</t>
  </si>
  <si>
    <t>Pauls Krastiņš</t>
  </si>
  <si>
    <t>Polīna Visocka</t>
  </si>
  <si>
    <t>Veronika Visocka</t>
  </si>
  <si>
    <t>Ērika Visocka</t>
  </si>
  <si>
    <t>Aleksandrs Visockis</t>
  </si>
  <si>
    <t>Matīss Baraņiks</t>
  </si>
  <si>
    <t>Veronika Bogdanova</t>
  </si>
  <si>
    <t>Romāns Bogdanovs</t>
  </si>
  <si>
    <t>Inese Kuvete</t>
  </si>
  <si>
    <t>Ivars Mikaskins</t>
  </si>
  <si>
    <t>Uldis Muravskis</t>
  </si>
  <si>
    <t>Tomass Leons</t>
  </si>
  <si>
    <t>Ikola Mačāne</t>
  </si>
  <si>
    <t>Andrejs Aleksejevs</t>
  </si>
  <si>
    <t>Alvis Mičulis</t>
  </si>
  <si>
    <t>Reiners Korņejevs</t>
  </si>
  <si>
    <t>Arvis Kudurs</t>
  </si>
  <si>
    <t>Dainis Razminovičs</t>
  </si>
  <si>
    <t>Gunārs Baraņiks</t>
  </si>
  <si>
    <t>Ēriks Jaskevičs</t>
  </si>
  <si>
    <t>Linards Skorodihins</t>
  </si>
  <si>
    <t>Dana Nagle</t>
  </si>
  <si>
    <t>Annija Lasmane</t>
  </si>
  <si>
    <t>Sanita Cipruse</t>
  </si>
  <si>
    <t>Ainārs Platpīrs</t>
  </si>
  <si>
    <t>Armands Karčevskis</t>
  </si>
  <si>
    <t>Diāna Šomka</t>
  </si>
  <si>
    <t>Anželika Kirilova</t>
  </si>
  <si>
    <t>Ivans Kožaronoks</t>
  </si>
  <si>
    <t>Mārtiņš Tīde</t>
  </si>
  <si>
    <t>Andrejs Kasatkins</t>
  </si>
  <si>
    <t>Maksims Piroženoks</t>
  </si>
  <si>
    <t>Ēriks Silovs</t>
  </si>
  <si>
    <t>Igors Beļaks</t>
  </si>
  <si>
    <t>Martins Beļaks</t>
  </si>
  <si>
    <t>Tomass Beļaks</t>
  </si>
  <si>
    <t>Jānis Tillers</t>
  </si>
  <si>
    <t>Eduards Bondarenko</t>
  </si>
  <si>
    <t>Georgs Iļjenkovs</t>
  </si>
  <si>
    <t>Normunds Strupulis</t>
  </si>
  <si>
    <t>Artjoms Ņefjodovs</t>
  </si>
  <si>
    <t>Gustavs Timofejevs</t>
  </si>
  <si>
    <t>Lauris Žubulis</t>
  </si>
  <si>
    <t>Artūrs Lazerovs</t>
  </si>
  <si>
    <t>Kaspars Donskis</t>
  </si>
  <si>
    <t>Maksims Bogdanovs</t>
  </si>
  <si>
    <t>Māris Narnickis</t>
  </si>
  <si>
    <t>Artis Laganovskis</t>
  </si>
  <si>
    <t>Dainis Ulpis</t>
  </si>
  <si>
    <t>Inta Siliņa</t>
  </si>
  <si>
    <t>Jānis Siliņš</t>
  </si>
  <si>
    <t>Helēna Bite</t>
  </si>
  <si>
    <t>Lauma Andra Busa</t>
  </si>
  <si>
    <t>Pēteris Zaķis</t>
  </si>
  <si>
    <t>Māris Daukste</t>
  </si>
  <si>
    <t>Sandris Šalajevs</t>
  </si>
  <si>
    <t>Lelde Stūre</t>
  </si>
  <si>
    <t>Mārtiņš Laizāns</t>
  </si>
  <si>
    <t>Jeļizaveta Puzāne</t>
  </si>
  <si>
    <t>Betija Elizabete Cauņa</t>
  </si>
  <si>
    <t>Linda Cauņa</t>
  </si>
  <si>
    <t>Bažena Miziša</t>
  </si>
  <si>
    <t>Amanda Sauša</t>
  </si>
  <si>
    <t>Ilona Pīrāga</t>
  </si>
  <si>
    <t>Emanuels Muižnieks</t>
  </si>
  <si>
    <t>Svetlana Arcihovska</t>
  </si>
  <si>
    <t>Artūrs Mikijanskis</t>
  </si>
  <si>
    <t>Rolands Vildavs</t>
  </si>
  <si>
    <t>Svetlana Peipina</t>
  </si>
  <si>
    <t>Igors Izranovs</t>
  </si>
  <si>
    <t>Edgars Tračums</t>
  </si>
  <si>
    <t>Oskars Šavecs</t>
  </si>
  <si>
    <t>Katrīna Voronkova</t>
  </si>
  <si>
    <t>Aija Voronkova</t>
  </si>
  <si>
    <t>Nadja Šavec</t>
  </si>
  <si>
    <t>Edgars Mankovskis</t>
  </si>
  <si>
    <t>Jānis Vizulis</t>
  </si>
  <si>
    <t>Evita Baraņņika</t>
  </si>
  <si>
    <t>Juris Pilāts</t>
  </si>
  <si>
    <t>Sandis Cipruss</t>
  </si>
  <si>
    <t>Kaspars Zirnis</t>
  </si>
  <si>
    <t>Līga Bekmane</t>
  </si>
  <si>
    <t>Aleksejs Aleksejevs</t>
  </si>
  <si>
    <t>Maksims Silinevičs</t>
  </si>
  <si>
    <t>Andris Ubags</t>
  </si>
  <si>
    <t>Inguss Sondars</t>
  </si>
  <si>
    <t>Mareks Kursītis</t>
  </si>
  <si>
    <t>Linards Tribis</t>
  </si>
  <si>
    <t>Viktors Kotovs</t>
  </si>
  <si>
    <t>Valdis Probuks</t>
  </si>
  <si>
    <t>Jurijs Artihovskis</t>
  </si>
  <si>
    <t>Intars Ulass</t>
  </si>
  <si>
    <t>Ēvalds Teikmanis</t>
  </si>
  <si>
    <t>Oļegs Tribis</t>
  </si>
  <si>
    <t>Jeļena Klimova</t>
  </si>
  <si>
    <t>Jeļizaveta Vasiļjeva</t>
  </si>
  <si>
    <t>Līga Aleksejeva</t>
  </si>
  <si>
    <t>Tatjana Siļiņeviča</t>
  </si>
  <si>
    <t>Valerija Silineviča</t>
  </si>
  <si>
    <t>Laura Rēdmane</t>
  </si>
  <si>
    <t>Līna Barovska</t>
  </si>
  <si>
    <t>Lana Barane</t>
  </si>
  <si>
    <t>Samanta Brance</t>
  </si>
  <si>
    <t>Ludzas pārvalde</t>
  </si>
  <si>
    <t>Viļakas pāvalde</t>
  </si>
  <si>
    <t>Daugavpils pārvalde</t>
  </si>
  <si>
    <t>Aviācijas pārvalde</t>
  </si>
  <si>
    <t>Ventspils pārvalde</t>
  </si>
  <si>
    <t>Galvenā pārvlade</t>
  </si>
  <si>
    <t>Rīgas pārvalde</t>
  </si>
  <si>
    <t>Valsts robežsardzes koledža</t>
  </si>
  <si>
    <t>Viļakas pārvalde</t>
  </si>
  <si>
    <t>Galvenā pārvalde</t>
  </si>
  <si>
    <t>VRK</t>
  </si>
  <si>
    <t>142.</t>
  </si>
  <si>
    <t>143.</t>
  </si>
  <si>
    <t>144.</t>
  </si>
  <si>
    <t>145.</t>
  </si>
  <si>
    <t>146.</t>
  </si>
  <si>
    <t>147.</t>
  </si>
  <si>
    <t>148.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</si>
</sst>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yyyy\-mm\-dd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3" fillId="0" borderId="1" xfId="0" applyFont="1" applyBorder="1"/>
    <xf numFmtId="0" fontId="3" fillId="5" borderId="0" xfId="0" applyFont="1" applyFill="1" applyAlignment="1">
      <alignment horizontal="center"/>
    </xf>
    <xf numFmtId="0" fontId="3" fillId="2" borderId="1" xfId="0" applyFont="1" applyFill="1" applyBorder="1"/>
    <xf numFmtId="0" fontId="4" fillId="6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2" borderId="1" xfId="0" applyFont="1" applyFill="1" applyBorder="1"/>
    <xf numFmtId="0" fontId="1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 applyAlignment="1"/>
    <xf numFmtId="0" fontId="0" fillId="0" borderId="1" xfId="0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6" borderId="1" xfId="0" applyFont="1" applyFill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</cellXfs>
  <cellStyles count="1">
    <cellStyle name="Parast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="70" zoomScaleNormal="70" workbookViewId="0">
      <selection activeCell="A3" sqref="A3:G3"/>
    </sheetView>
  </sheetViews>
  <sheetFormatPr defaultColWidth="75" defaultRowHeight="14.5" x14ac:dyDescent="0.35"/>
  <cols>
    <col min="1" max="1" width="5.7265625" bestFit="1" customWidth="1"/>
    <col min="2" max="2" width="22.1796875" bestFit="1" customWidth="1"/>
    <col min="3" max="3" width="5.453125" bestFit="1" customWidth="1"/>
    <col min="4" max="4" width="11.81640625" bestFit="1" customWidth="1"/>
    <col min="5" max="5" width="14.26953125" bestFit="1" customWidth="1"/>
    <col min="6" max="6" width="14.54296875" bestFit="1" customWidth="1"/>
    <col min="7" max="7" width="13.453125" bestFit="1" customWidth="1"/>
  </cols>
  <sheetData>
    <row r="1" spans="1:9" x14ac:dyDescent="0.35">
      <c r="A1" s="26" t="s">
        <v>116</v>
      </c>
      <c r="B1" s="26"/>
      <c r="C1" s="26"/>
      <c r="D1" s="26"/>
      <c r="E1" s="26"/>
      <c r="F1" s="26"/>
      <c r="G1" s="26"/>
    </row>
    <row r="2" spans="1:9" x14ac:dyDescent="0.35">
      <c r="A2" s="26" t="s">
        <v>10</v>
      </c>
      <c r="B2" s="26"/>
      <c r="C2" s="26"/>
      <c r="D2" s="26"/>
      <c r="E2" s="26"/>
      <c r="F2" s="26"/>
      <c r="G2" s="26"/>
    </row>
    <row r="3" spans="1:9" x14ac:dyDescent="0.35">
      <c r="A3" s="39">
        <v>45135</v>
      </c>
      <c r="B3" s="39"/>
      <c r="C3" s="39"/>
      <c r="D3" s="39"/>
      <c r="E3" s="39"/>
      <c r="F3" s="39"/>
      <c r="G3" s="39"/>
    </row>
    <row r="4" spans="1:9" x14ac:dyDescent="0.35">
      <c r="A4" s="2" t="s">
        <v>6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3" t="s">
        <v>17</v>
      </c>
      <c r="I4" s="3" t="s">
        <v>20</v>
      </c>
    </row>
    <row r="5" spans="1:9" x14ac:dyDescent="0.35">
      <c r="A5" s="29" t="s">
        <v>7</v>
      </c>
      <c r="B5" s="29"/>
      <c r="C5" s="29"/>
      <c r="D5" s="29"/>
      <c r="E5" s="29"/>
      <c r="F5" s="29"/>
      <c r="G5" s="29"/>
      <c r="H5">
        <f>SUM(F6:F16,F19:F23,F26:G47,G47)</f>
        <v>41950</v>
      </c>
      <c r="I5">
        <f>SUM(F26:F33,F19:F20)</f>
        <v>22460</v>
      </c>
    </row>
    <row r="6" spans="1:9" x14ac:dyDescent="0.35">
      <c r="A6" s="1" t="s">
        <v>22</v>
      </c>
      <c r="B6" s="1" t="s">
        <v>264</v>
      </c>
      <c r="C6" s="1">
        <v>1984</v>
      </c>
      <c r="D6" s="1">
        <v>20</v>
      </c>
      <c r="E6" s="1">
        <v>43</v>
      </c>
      <c r="F6" s="1">
        <f>SUM(D6*E6)</f>
        <v>860</v>
      </c>
      <c r="G6" s="1"/>
    </row>
    <row r="7" spans="1:9" x14ac:dyDescent="0.35">
      <c r="A7" s="1" t="s">
        <v>23</v>
      </c>
      <c r="B7" s="1" t="s">
        <v>283</v>
      </c>
      <c r="C7" s="1">
        <v>1981</v>
      </c>
      <c r="D7" s="1">
        <v>20</v>
      </c>
      <c r="E7" s="1">
        <v>30</v>
      </c>
      <c r="F7" s="1">
        <f>SUM(D7*E7)</f>
        <v>600</v>
      </c>
      <c r="G7" s="1"/>
    </row>
    <row r="8" spans="1:9" x14ac:dyDescent="0.35">
      <c r="A8" s="1" t="s">
        <v>24</v>
      </c>
      <c r="B8" s="1" t="s">
        <v>284</v>
      </c>
      <c r="C8" s="1">
        <v>1975</v>
      </c>
      <c r="D8" s="1">
        <v>20</v>
      </c>
      <c r="E8" s="1">
        <v>25</v>
      </c>
      <c r="F8" s="1">
        <f>SUM(D8*E8)</f>
        <v>500</v>
      </c>
      <c r="G8" s="1"/>
    </row>
    <row r="9" spans="1:9" x14ac:dyDescent="0.35">
      <c r="A9" s="1" t="s">
        <v>25</v>
      </c>
      <c r="B9" s="1" t="s">
        <v>281</v>
      </c>
      <c r="C9" s="1">
        <v>1989</v>
      </c>
      <c r="D9" s="1">
        <v>20</v>
      </c>
      <c r="E9" s="1">
        <v>22</v>
      </c>
      <c r="F9" s="1">
        <f>SUM(D9*E9)</f>
        <v>440</v>
      </c>
      <c r="G9" s="1"/>
    </row>
    <row r="10" spans="1:9" x14ac:dyDescent="0.35">
      <c r="A10" s="1" t="s">
        <v>26</v>
      </c>
      <c r="B10" s="1" t="s">
        <v>123</v>
      </c>
      <c r="C10" s="1">
        <v>1981</v>
      </c>
      <c r="D10" s="1">
        <v>20</v>
      </c>
      <c r="E10" s="1">
        <v>21</v>
      </c>
      <c r="F10" s="1">
        <f>SUM(D10*E10)</f>
        <v>420</v>
      </c>
      <c r="G10" s="1"/>
    </row>
    <row r="11" spans="1:9" x14ac:dyDescent="0.35">
      <c r="A11" s="1" t="s">
        <v>27</v>
      </c>
      <c r="B11" s="1" t="s">
        <v>286</v>
      </c>
      <c r="C11" s="1">
        <v>1995</v>
      </c>
      <c r="D11" s="1">
        <v>20</v>
      </c>
      <c r="E11" s="1">
        <v>20</v>
      </c>
      <c r="F11" s="1">
        <f>SUM(D11*E11)</f>
        <v>400</v>
      </c>
      <c r="G11" s="1"/>
    </row>
    <row r="12" spans="1:9" x14ac:dyDescent="0.35">
      <c r="A12" s="1" t="s">
        <v>28</v>
      </c>
      <c r="B12" s="1" t="s">
        <v>288</v>
      </c>
      <c r="C12" s="1">
        <v>1978</v>
      </c>
      <c r="D12" s="1">
        <v>20</v>
      </c>
      <c r="E12" s="1">
        <v>20</v>
      </c>
      <c r="F12" s="1">
        <f>SUM(D12*E12)</f>
        <v>400</v>
      </c>
      <c r="G12" s="1"/>
    </row>
    <row r="13" spans="1:9" x14ac:dyDescent="0.35">
      <c r="A13" s="1" t="s">
        <v>29</v>
      </c>
      <c r="B13" s="1" t="s">
        <v>199</v>
      </c>
      <c r="C13" s="1">
        <v>2000</v>
      </c>
      <c r="D13" s="1">
        <v>20</v>
      </c>
      <c r="E13" s="1">
        <v>16</v>
      </c>
      <c r="F13" s="1">
        <f>SUM(D13*E13)</f>
        <v>320</v>
      </c>
      <c r="G13" s="1"/>
    </row>
    <row r="14" spans="1:9" x14ac:dyDescent="0.35">
      <c r="A14" s="1" t="s">
        <v>33</v>
      </c>
      <c r="B14" s="1" t="s">
        <v>243</v>
      </c>
      <c r="C14" s="1">
        <v>2002</v>
      </c>
      <c r="D14" s="1">
        <v>20</v>
      </c>
      <c r="E14" s="1">
        <v>15</v>
      </c>
      <c r="F14" s="1">
        <f>SUM(D14*E14)</f>
        <v>300</v>
      </c>
      <c r="G14" s="1"/>
    </row>
    <row r="15" spans="1:9" x14ac:dyDescent="0.35">
      <c r="A15" s="1" t="s">
        <v>34</v>
      </c>
      <c r="B15" s="1" t="s">
        <v>285</v>
      </c>
      <c r="C15" s="1">
        <v>2009</v>
      </c>
      <c r="D15" s="1">
        <v>20</v>
      </c>
      <c r="E15" s="1">
        <v>12</v>
      </c>
      <c r="F15" s="1">
        <f>SUM(D15*E15)</f>
        <v>240</v>
      </c>
      <c r="G15" s="1"/>
    </row>
    <row r="16" spans="1:9" x14ac:dyDescent="0.35">
      <c r="A16" s="1" t="s">
        <v>35</v>
      </c>
      <c r="B16" s="1" t="s">
        <v>287</v>
      </c>
      <c r="C16" s="1">
        <v>1986</v>
      </c>
      <c r="D16" s="1">
        <v>20</v>
      </c>
      <c r="E16" s="1">
        <v>8</v>
      </c>
      <c r="F16" s="1">
        <f>SUM(D16*E16)</f>
        <v>160</v>
      </c>
      <c r="G16" s="1"/>
    </row>
    <row r="17" spans="1:7" x14ac:dyDescent="0.35">
      <c r="A17" s="1"/>
      <c r="B17" s="1"/>
      <c r="C17" s="1"/>
      <c r="D17" s="1"/>
      <c r="E17" s="1"/>
      <c r="F17" s="1"/>
      <c r="G17" s="1"/>
    </row>
    <row r="18" spans="1:7" x14ac:dyDescent="0.35">
      <c r="A18" s="24" t="s">
        <v>8</v>
      </c>
      <c r="B18" s="24"/>
      <c r="C18" s="24"/>
      <c r="D18" s="24"/>
      <c r="E18" s="24"/>
      <c r="F18" s="24"/>
      <c r="G18" s="24"/>
    </row>
    <row r="19" spans="1:7" x14ac:dyDescent="0.35">
      <c r="A19" s="1" t="s">
        <v>22</v>
      </c>
      <c r="B19" s="1" t="s">
        <v>122</v>
      </c>
      <c r="C19" s="1">
        <v>2006</v>
      </c>
      <c r="D19" s="1">
        <v>20</v>
      </c>
      <c r="E19" s="1">
        <v>146</v>
      </c>
      <c r="F19" s="1">
        <f>SUM(D19*E19)</f>
        <v>2920</v>
      </c>
      <c r="G19" s="1"/>
    </row>
    <row r="20" spans="1:7" x14ac:dyDescent="0.35">
      <c r="A20" s="1" t="s">
        <v>23</v>
      </c>
      <c r="B20" s="1" t="s">
        <v>121</v>
      </c>
      <c r="C20" s="1">
        <v>2008</v>
      </c>
      <c r="D20" s="1">
        <v>20</v>
      </c>
      <c r="E20" s="1">
        <v>87</v>
      </c>
      <c r="F20" s="1">
        <f>SUM(D20*E20)</f>
        <v>1740</v>
      </c>
      <c r="G20" s="1"/>
    </row>
    <row r="21" spans="1:7" x14ac:dyDescent="0.35">
      <c r="A21" s="1" t="s">
        <v>24</v>
      </c>
      <c r="B21" s="1" t="s">
        <v>270</v>
      </c>
      <c r="C21" s="1">
        <v>2006</v>
      </c>
      <c r="D21" s="1">
        <v>20</v>
      </c>
      <c r="E21" s="1">
        <v>48</v>
      </c>
      <c r="F21" s="1">
        <f>SUM(D21*E21)</f>
        <v>960</v>
      </c>
      <c r="G21" s="1"/>
    </row>
    <row r="22" spans="1:7" x14ac:dyDescent="0.35">
      <c r="A22" s="1" t="s">
        <v>25</v>
      </c>
      <c r="B22" s="1" t="s">
        <v>124</v>
      </c>
      <c r="C22" s="1">
        <v>2009</v>
      </c>
      <c r="D22" s="1">
        <v>20</v>
      </c>
      <c r="E22" s="1">
        <v>16</v>
      </c>
      <c r="F22" s="1">
        <f>SUM(D22*E22)</f>
        <v>320</v>
      </c>
      <c r="G22" s="1"/>
    </row>
    <row r="23" spans="1:7" x14ac:dyDescent="0.35">
      <c r="A23" s="1" t="s">
        <v>26</v>
      </c>
      <c r="B23" s="1" t="s">
        <v>192</v>
      </c>
      <c r="C23" s="1">
        <v>2016</v>
      </c>
      <c r="D23" s="1">
        <v>20</v>
      </c>
      <c r="E23" s="1">
        <v>1</v>
      </c>
      <c r="F23" s="1">
        <f>SUM(D23*E23)</f>
        <v>20</v>
      </c>
      <c r="G23" s="1"/>
    </row>
    <row r="24" spans="1:7" x14ac:dyDescent="0.35">
      <c r="A24" s="1"/>
      <c r="B24" s="1"/>
      <c r="C24" s="1"/>
      <c r="D24" s="1"/>
      <c r="E24" s="1"/>
      <c r="F24" s="1"/>
      <c r="G24" s="1"/>
    </row>
    <row r="25" spans="1:7" x14ac:dyDescent="0.35">
      <c r="A25" s="25" t="s">
        <v>9</v>
      </c>
      <c r="B25" s="25"/>
      <c r="C25" s="25"/>
      <c r="D25" s="25"/>
      <c r="E25" s="25"/>
      <c r="F25" s="25"/>
      <c r="G25" s="25"/>
    </row>
    <row r="26" spans="1:7" x14ac:dyDescent="0.35">
      <c r="A26" s="1" t="s">
        <v>22</v>
      </c>
      <c r="B26" s="1" t="s">
        <v>13</v>
      </c>
      <c r="C26" s="1">
        <v>1981</v>
      </c>
      <c r="D26" s="1">
        <v>50</v>
      </c>
      <c r="E26" s="1">
        <v>68</v>
      </c>
      <c r="F26" s="1">
        <f t="shared" ref="F26:F47" si="0">SUM(D26*E26)</f>
        <v>3400</v>
      </c>
      <c r="G26" s="1"/>
    </row>
    <row r="27" spans="1:7" x14ac:dyDescent="0.35">
      <c r="A27" s="1" t="s">
        <v>23</v>
      </c>
      <c r="B27" s="1" t="s">
        <v>12</v>
      </c>
      <c r="C27" s="1">
        <v>1981</v>
      </c>
      <c r="D27" s="1">
        <v>50</v>
      </c>
      <c r="E27" s="1">
        <v>59</v>
      </c>
      <c r="F27" s="1">
        <f t="shared" si="0"/>
        <v>2950</v>
      </c>
      <c r="G27" s="1"/>
    </row>
    <row r="28" spans="1:7" x14ac:dyDescent="0.35">
      <c r="A28" s="1" t="s">
        <v>24</v>
      </c>
      <c r="B28" s="1" t="s">
        <v>14</v>
      </c>
      <c r="C28" s="1">
        <v>1978</v>
      </c>
      <c r="D28" s="1">
        <v>50</v>
      </c>
      <c r="E28" s="1">
        <v>42</v>
      </c>
      <c r="F28" s="1">
        <f t="shared" si="0"/>
        <v>2100</v>
      </c>
      <c r="G28" s="1"/>
    </row>
    <row r="29" spans="1:7" x14ac:dyDescent="0.35">
      <c r="A29" s="1" t="s">
        <v>25</v>
      </c>
      <c r="B29" s="1" t="s">
        <v>198</v>
      </c>
      <c r="C29" s="1">
        <v>2000</v>
      </c>
      <c r="D29" s="1">
        <v>50</v>
      </c>
      <c r="E29" s="1">
        <v>42</v>
      </c>
      <c r="F29" s="1">
        <f t="shared" si="0"/>
        <v>2100</v>
      </c>
      <c r="G29" s="1"/>
    </row>
    <row r="30" spans="1:7" x14ac:dyDescent="0.35">
      <c r="A30" s="1" t="s">
        <v>26</v>
      </c>
      <c r="B30" s="1" t="s">
        <v>11</v>
      </c>
      <c r="C30" s="1">
        <v>1992</v>
      </c>
      <c r="D30" s="1">
        <v>50</v>
      </c>
      <c r="E30" s="1">
        <v>40</v>
      </c>
      <c r="F30" s="1">
        <f t="shared" si="0"/>
        <v>2000</v>
      </c>
      <c r="G30" s="1"/>
    </row>
    <row r="31" spans="1:7" x14ac:dyDescent="0.35">
      <c r="A31" s="1" t="s">
        <v>27</v>
      </c>
      <c r="B31" s="1" t="s">
        <v>15</v>
      </c>
      <c r="C31" s="1">
        <v>1988</v>
      </c>
      <c r="D31" s="1">
        <v>50</v>
      </c>
      <c r="E31" s="1">
        <v>35</v>
      </c>
      <c r="F31" s="1">
        <f t="shared" si="0"/>
        <v>1750</v>
      </c>
      <c r="G31" s="1"/>
    </row>
    <row r="32" spans="1:7" x14ac:dyDescent="0.35">
      <c r="A32" s="1" t="s">
        <v>28</v>
      </c>
      <c r="B32" s="1" t="s">
        <v>16</v>
      </c>
      <c r="C32" s="1">
        <v>1989</v>
      </c>
      <c r="D32" s="1">
        <v>50</v>
      </c>
      <c r="E32" s="1">
        <v>35</v>
      </c>
      <c r="F32" s="1">
        <f t="shared" si="0"/>
        <v>1750</v>
      </c>
      <c r="G32" s="1"/>
    </row>
    <row r="33" spans="1:7" x14ac:dyDescent="0.35">
      <c r="A33" s="1" t="s">
        <v>29</v>
      </c>
      <c r="B33" s="1" t="s">
        <v>119</v>
      </c>
      <c r="C33" s="1">
        <v>1995</v>
      </c>
      <c r="D33" s="1">
        <v>50</v>
      </c>
      <c r="E33" s="1">
        <v>35</v>
      </c>
      <c r="F33" s="1">
        <f t="shared" si="0"/>
        <v>1750</v>
      </c>
      <c r="G33" s="1"/>
    </row>
    <row r="34" spans="1:7" x14ac:dyDescent="0.35">
      <c r="A34" s="1" t="s">
        <v>33</v>
      </c>
      <c r="B34" s="1" t="s">
        <v>120</v>
      </c>
      <c r="C34" s="1">
        <v>1996</v>
      </c>
      <c r="D34" s="1">
        <v>50</v>
      </c>
      <c r="E34" s="1">
        <v>33</v>
      </c>
      <c r="F34" s="1">
        <f t="shared" si="0"/>
        <v>1650</v>
      </c>
      <c r="G34" s="1"/>
    </row>
    <row r="35" spans="1:7" x14ac:dyDescent="0.35">
      <c r="A35" s="1" t="s">
        <v>34</v>
      </c>
      <c r="B35" s="1" t="s">
        <v>271</v>
      </c>
      <c r="C35" s="1">
        <v>1983</v>
      </c>
      <c r="D35" s="1">
        <v>50</v>
      </c>
      <c r="E35" s="1">
        <v>32</v>
      </c>
      <c r="F35" s="1">
        <f t="shared" si="0"/>
        <v>1600</v>
      </c>
      <c r="G35" s="1"/>
    </row>
    <row r="36" spans="1:7" x14ac:dyDescent="0.35">
      <c r="A36" s="1" t="s">
        <v>35</v>
      </c>
      <c r="B36" s="1" t="s">
        <v>118</v>
      </c>
      <c r="C36" s="1">
        <v>1991</v>
      </c>
      <c r="D36" s="1">
        <v>50</v>
      </c>
      <c r="E36" s="1">
        <v>30</v>
      </c>
      <c r="F36" s="1">
        <f t="shared" si="0"/>
        <v>1500</v>
      </c>
      <c r="G36" s="1"/>
    </row>
    <row r="37" spans="1:7" x14ac:dyDescent="0.35">
      <c r="A37" s="1" t="s">
        <v>36</v>
      </c>
      <c r="B37" s="1" t="s">
        <v>242</v>
      </c>
      <c r="C37" s="1">
        <v>1977</v>
      </c>
      <c r="D37" s="1">
        <v>50</v>
      </c>
      <c r="E37" s="1">
        <v>27</v>
      </c>
      <c r="F37" s="1">
        <f t="shared" si="0"/>
        <v>1350</v>
      </c>
      <c r="G37" s="1"/>
    </row>
    <row r="38" spans="1:7" x14ac:dyDescent="0.35">
      <c r="A38" s="1" t="s">
        <v>37</v>
      </c>
      <c r="B38" s="1" t="s">
        <v>184</v>
      </c>
      <c r="C38" s="1">
        <v>1976</v>
      </c>
      <c r="D38" s="1">
        <v>50</v>
      </c>
      <c r="E38" s="1">
        <v>21</v>
      </c>
      <c r="F38" s="1">
        <f t="shared" si="0"/>
        <v>1050</v>
      </c>
      <c r="G38" s="1"/>
    </row>
    <row r="39" spans="1:7" x14ac:dyDescent="0.35">
      <c r="A39" s="1" t="s">
        <v>38</v>
      </c>
      <c r="B39" s="1" t="s">
        <v>205</v>
      </c>
      <c r="C39" s="1">
        <v>1973</v>
      </c>
      <c r="D39" s="1">
        <v>50</v>
      </c>
      <c r="E39" s="1">
        <v>20</v>
      </c>
      <c r="F39" s="1">
        <f t="shared" si="0"/>
        <v>1000</v>
      </c>
      <c r="G39" s="1"/>
    </row>
    <row r="40" spans="1:7" x14ac:dyDescent="0.35">
      <c r="A40" s="1" t="s">
        <v>39</v>
      </c>
      <c r="B40" s="1" t="s">
        <v>200</v>
      </c>
      <c r="C40" s="1">
        <v>1985</v>
      </c>
      <c r="D40" s="1">
        <v>50</v>
      </c>
      <c r="E40" s="1">
        <v>19</v>
      </c>
      <c r="F40" s="1">
        <f t="shared" si="0"/>
        <v>950</v>
      </c>
      <c r="G40" s="1"/>
    </row>
    <row r="41" spans="1:7" x14ac:dyDescent="0.35">
      <c r="A41" s="1" t="s">
        <v>40</v>
      </c>
      <c r="B41" s="1" t="s">
        <v>201</v>
      </c>
      <c r="C41" s="1">
        <v>1995</v>
      </c>
      <c r="D41" s="1">
        <v>50</v>
      </c>
      <c r="E41" s="1">
        <v>19</v>
      </c>
      <c r="F41" s="1">
        <f t="shared" si="0"/>
        <v>950</v>
      </c>
      <c r="G41" s="1"/>
    </row>
    <row r="42" spans="1:7" x14ac:dyDescent="0.35">
      <c r="A42" s="1" t="s">
        <v>41</v>
      </c>
      <c r="B42" s="1" t="s">
        <v>203</v>
      </c>
      <c r="C42" s="1">
        <v>2002</v>
      </c>
      <c r="D42" s="1">
        <v>50</v>
      </c>
      <c r="E42" s="1">
        <v>17</v>
      </c>
      <c r="F42" s="1">
        <f t="shared" si="0"/>
        <v>850</v>
      </c>
      <c r="G42" s="1"/>
    </row>
    <row r="43" spans="1:7" x14ac:dyDescent="0.35">
      <c r="A43" s="1" t="s">
        <v>42</v>
      </c>
      <c r="B43" s="1" t="s">
        <v>241</v>
      </c>
      <c r="C43" s="1">
        <v>1967</v>
      </c>
      <c r="D43" s="1">
        <v>50</v>
      </c>
      <c r="E43" s="1">
        <v>15</v>
      </c>
      <c r="F43" s="1">
        <f t="shared" si="0"/>
        <v>750</v>
      </c>
      <c r="G43" s="1"/>
    </row>
    <row r="44" spans="1:7" x14ac:dyDescent="0.35">
      <c r="A44" s="1" t="s">
        <v>43</v>
      </c>
      <c r="B44" s="1" t="s">
        <v>265</v>
      </c>
      <c r="C44" s="1">
        <v>1980</v>
      </c>
      <c r="D44" s="1">
        <v>50</v>
      </c>
      <c r="E44" s="1">
        <v>15</v>
      </c>
      <c r="F44" s="1">
        <f t="shared" si="0"/>
        <v>750</v>
      </c>
      <c r="G44" s="1"/>
    </row>
    <row r="45" spans="1:7" x14ac:dyDescent="0.35">
      <c r="A45" s="1" t="s">
        <v>44</v>
      </c>
      <c r="B45" s="1" t="s">
        <v>204</v>
      </c>
      <c r="C45" s="1">
        <v>1974</v>
      </c>
      <c r="D45" s="1">
        <v>50</v>
      </c>
      <c r="E45" s="1">
        <v>12</v>
      </c>
      <c r="F45" s="1">
        <f t="shared" si="0"/>
        <v>600</v>
      </c>
      <c r="G45" s="1"/>
    </row>
    <row r="46" spans="1:7" x14ac:dyDescent="0.35">
      <c r="A46" s="1" t="s">
        <v>45</v>
      </c>
      <c r="B46" s="1" t="s">
        <v>202</v>
      </c>
      <c r="C46" s="1">
        <v>2001</v>
      </c>
      <c r="D46" s="1">
        <v>50</v>
      </c>
      <c r="E46" s="1">
        <v>10</v>
      </c>
      <c r="F46" s="1">
        <f t="shared" si="0"/>
        <v>500</v>
      </c>
      <c r="G46" s="1"/>
    </row>
    <row r="47" spans="1:7" x14ac:dyDescent="0.35">
      <c r="A47" s="1" t="s">
        <v>46</v>
      </c>
      <c r="B47" s="1" t="s">
        <v>263</v>
      </c>
      <c r="C47" s="1">
        <v>1975</v>
      </c>
      <c r="D47" s="1">
        <v>50</v>
      </c>
      <c r="E47" s="1">
        <v>1</v>
      </c>
      <c r="F47" s="1">
        <f t="shared" si="0"/>
        <v>50</v>
      </c>
      <c r="G47" s="1"/>
    </row>
    <row r="48" spans="1:7" x14ac:dyDescent="0.35">
      <c r="A48" s="1"/>
      <c r="B48" s="1"/>
      <c r="C48" s="1"/>
      <c r="D48" s="1"/>
      <c r="E48" s="1"/>
      <c r="F48" s="1"/>
      <c r="G48" s="1"/>
    </row>
    <row r="49" spans="1:7" x14ac:dyDescent="0.35">
      <c r="A49" s="1"/>
      <c r="B49" s="1"/>
      <c r="C49" s="1"/>
      <c r="D49" s="1"/>
      <c r="E49" s="1"/>
      <c r="F49" s="1"/>
      <c r="G49" s="1"/>
    </row>
    <row r="50" spans="1:7" x14ac:dyDescent="0.35">
      <c r="A50" s="1"/>
      <c r="B50" s="1"/>
      <c r="C50" s="1"/>
      <c r="D50" s="1"/>
      <c r="E50" s="1"/>
      <c r="F50" s="1"/>
      <c r="G50" s="1"/>
    </row>
    <row r="51" spans="1:7" x14ac:dyDescent="0.35">
      <c r="A51" s="1"/>
      <c r="B51" s="1"/>
      <c r="C51" s="1"/>
      <c r="D51" s="1"/>
      <c r="E51" s="1"/>
      <c r="F51" s="1"/>
      <c r="G51" s="1"/>
    </row>
    <row r="52" spans="1:7" x14ac:dyDescent="0.35">
      <c r="A52" s="1"/>
      <c r="B52" s="1"/>
      <c r="C52" s="1"/>
      <c r="D52" s="1"/>
      <c r="E52" s="1"/>
      <c r="F52" s="1"/>
      <c r="G52" s="1"/>
    </row>
    <row r="53" spans="1:7" x14ac:dyDescent="0.35">
      <c r="A53" s="1"/>
      <c r="B53" s="1"/>
      <c r="C53" s="1"/>
      <c r="D53" s="1"/>
      <c r="E53" s="1"/>
      <c r="F53" s="1"/>
      <c r="G53" s="1"/>
    </row>
    <row r="54" spans="1:7" x14ac:dyDescent="0.35">
      <c r="A54" s="1"/>
      <c r="B54" s="1"/>
      <c r="C54" s="1"/>
      <c r="D54" s="1"/>
      <c r="E54" s="1"/>
      <c r="F54" s="1"/>
      <c r="G54" s="1"/>
    </row>
    <row r="55" spans="1:7" x14ac:dyDescent="0.35">
      <c r="A55" s="1"/>
      <c r="B55" s="1"/>
      <c r="C55" s="1"/>
      <c r="D55" s="1"/>
      <c r="E55" s="1"/>
      <c r="F55" s="1"/>
      <c r="G55" s="1"/>
    </row>
    <row r="56" spans="1:7" x14ac:dyDescent="0.35">
      <c r="A56" s="1"/>
      <c r="B56" s="1"/>
      <c r="C56" s="1"/>
      <c r="D56" s="1"/>
      <c r="E56" s="1"/>
      <c r="F56" s="1"/>
      <c r="G56" s="1"/>
    </row>
    <row r="57" spans="1:7" x14ac:dyDescent="0.35">
      <c r="A57" s="1"/>
      <c r="B57" s="1"/>
      <c r="C57" s="1"/>
      <c r="D57" s="1"/>
      <c r="E57" s="1"/>
      <c r="F57" s="1"/>
      <c r="G57" s="1"/>
    </row>
    <row r="58" spans="1:7" x14ac:dyDescent="0.35">
      <c r="A58" s="1"/>
      <c r="B58" s="1"/>
      <c r="C58" s="1"/>
      <c r="D58" s="1"/>
      <c r="E58" s="1"/>
      <c r="F58" s="1"/>
      <c r="G58" s="1"/>
    </row>
    <row r="59" spans="1:7" x14ac:dyDescent="0.35">
      <c r="A59" s="1"/>
      <c r="B59" s="1"/>
      <c r="C59" s="1"/>
      <c r="D59" s="1"/>
      <c r="E59" s="1"/>
      <c r="F59" s="1"/>
      <c r="G59" s="1"/>
    </row>
    <row r="60" spans="1:7" x14ac:dyDescent="0.35">
      <c r="A60" s="1"/>
      <c r="B60" s="1"/>
      <c r="C60" s="1"/>
      <c r="D60" s="1"/>
      <c r="E60" s="1"/>
      <c r="F60" s="1"/>
      <c r="G60" s="1"/>
    </row>
    <row r="61" spans="1:7" x14ac:dyDescent="0.35">
      <c r="A61" s="1"/>
      <c r="B61" s="1"/>
      <c r="C61" s="1"/>
      <c r="D61" s="1"/>
      <c r="E61" s="1"/>
      <c r="F61" s="1"/>
      <c r="G61" s="1"/>
    </row>
    <row r="62" spans="1:7" x14ac:dyDescent="0.35">
      <c r="A62" s="1"/>
      <c r="B62" s="1"/>
      <c r="C62" s="1"/>
      <c r="D62" s="1"/>
      <c r="E62" s="1"/>
      <c r="F62" s="1"/>
      <c r="G62" s="1"/>
    </row>
    <row r="63" spans="1:7" x14ac:dyDescent="0.35">
      <c r="A63" s="1"/>
      <c r="B63" s="1"/>
      <c r="C63" s="1"/>
      <c r="D63" s="1"/>
      <c r="E63" s="1"/>
      <c r="F63" s="1"/>
      <c r="G63" s="1"/>
    </row>
    <row r="64" spans="1:7" x14ac:dyDescent="0.35">
      <c r="A64" s="1"/>
      <c r="B64" s="1"/>
      <c r="C64" s="1"/>
      <c r="D64" s="1"/>
      <c r="E64" s="1"/>
      <c r="F64" s="1"/>
      <c r="G64" s="1"/>
    </row>
  </sheetData>
  <sortState ref="B6:F16">
    <sortCondition descending="1" ref="F6:F16"/>
  </sortState>
  <mergeCells count="6">
    <mergeCell ref="A18:G18"/>
    <mergeCell ref="A25:G25"/>
    <mergeCell ref="A1:G1"/>
    <mergeCell ref="A2:G2"/>
    <mergeCell ref="A3:G3"/>
    <mergeCell ref="A5:G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workbookViewId="0">
      <selection activeCell="E13" sqref="E13"/>
    </sheetView>
  </sheetViews>
  <sheetFormatPr defaultRowHeight="14.5" x14ac:dyDescent="0.35"/>
  <cols>
    <col min="3" max="3" width="14.7265625" customWidth="1"/>
    <col min="8" max="8" width="16.453125" customWidth="1"/>
  </cols>
  <sheetData>
    <row r="1" spans="1:23" x14ac:dyDescent="0.35">
      <c r="A1" s="40" t="s">
        <v>117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x14ac:dyDescent="0.35">
      <c r="A2" s="8"/>
      <c r="B2" s="37" t="s">
        <v>30</v>
      </c>
      <c r="C2" s="37"/>
      <c r="D2" s="37"/>
      <c r="E2" s="7"/>
      <c r="F2" s="8"/>
      <c r="G2" s="37" t="s">
        <v>31</v>
      </c>
      <c r="H2" s="37"/>
      <c r="I2" s="37"/>
    </row>
    <row r="3" spans="1:23" x14ac:dyDescent="0.35">
      <c r="A3" s="9" t="s">
        <v>22</v>
      </c>
      <c r="B3" s="36" t="s">
        <v>290</v>
      </c>
      <c r="C3" s="36"/>
      <c r="D3" s="6">
        <v>49430</v>
      </c>
      <c r="E3" s="5"/>
      <c r="F3" s="9" t="s">
        <v>22</v>
      </c>
      <c r="G3" s="36" t="s">
        <v>290</v>
      </c>
      <c r="H3" s="36"/>
      <c r="I3" s="6">
        <v>26750</v>
      </c>
    </row>
    <row r="4" spans="1:23" x14ac:dyDescent="0.35">
      <c r="A4" s="11" t="s">
        <v>23</v>
      </c>
      <c r="B4" s="36" t="s">
        <v>298</v>
      </c>
      <c r="C4" s="36"/>
      <c r="D4" s="6">
        <v>41950</v>
      </c>
      <c r="E4" s="5"/>
      <c r="F4" s="11" t="s">
        <v>23</v>
      </c>
      <c r="G4" s="36" t="s">
        <v>291</v>
      </c>
      <c r="H4" s="36"/>
      <c r="I4" s="6">
        <v>22460</v>
      </c>
    </row>
    <row r="5" spans="1:23" x14ac:dyDescent="0.35">
      <c r="A5" s="12" t="s">
        <v>24</v>
      </c>
      <c r="B5" s="36" t="s">
        <v>292</v>
      </c>
      <c r="C5" s="36"/>
      <c r="D5" s="6">
        <v>32980</v>
      </c>
      <c r="E5" s="5"/>
      <c r="F5" s="12" t="s">
        <v>24</v>
      </c>
      <c r="G5" s="36" t="s">
        <v>292</v>
      </c>
      <c r="H5" s="36"/>
      <c r="I5" s="6">
        <v>20000</v>
      </c>
    </row>
    <row r="6" spans="1:23" x14ac:dyDescent="0.35">
      <c r="A6" s="13" t="s">
        <v>25</v>
      </c>
      <c r="B6" s="36" t="s">
        <v>294</v>
      </c>
      <c r="C6" s="36"/>
      <c r="D6" s="6">
        <v>20460</v>
      </c>
      <c r="E6" s="5"/>
      <c r="F6" s="13" t="s">
        <v>25</v>
      </c>
      <c r="G6" s="36" t="s">
        <v>293</v>
      </c>
      <c r="H6" s="36"/>
      <c r="I6" s="6">
        <v>19270</v>
      </c>
    </row>
    <row r="7" spans="1:23" x14ac:dyDescent="0.35">
      <c r="A7" s="13" t="s">
        <v>26</v>
      </c>
      <c r="B7" s="36" t="s">
        <v>293</v>
      </c>
      <c r="C7" s="36"/>
      <c r="D7" s="6">
        <v>19690</v>
      </c>
      <c r="E7" s="5"/>
      <c r="F7" s="13" t="s">
        <v>26</v>
      </c>
      <c r="G7" s="36" t="s">
        <v>294</v>
      </c>
      <c r="H7" s="36"/>
      <c r="I7" s="6">
        <v>16350</v>
      </c>
    </row>
    <row r="8" spans="1:23" x14ac:dyDescent="0.35">
      <c r="A8" s="13" t="s">
        <v>27</v>
      </c>
      <c r="B8" s="36" t="s">
        <v>299</v>
      </c>
      <c r="C8" s="36"/>
      <c r="D8" s="6">
        <v>13260</v>
      </c>
      <c r="E8" s="5"/>
      <c r="F8" s="13" t="s">
        <v>27</v>
      </c>
      <c r="G8" s="36" t="s">
        <v>295</v>
      </c>
      <c r="H8" s="36"/>
      <c r="I8" s="6">
        <v>11860</v>
      </c>
    </row>
    <row r="9" spans="1:23" x14ac:dyDescent="0.35">
      <c r="A9" s="13" t="s">
        <v>28</v>
      </c>
      <c r="B9" s="36" t="s">
        <v>296</v>
      </c>
      <c r="C9" s="36"/>
      <c r="D9" s="6">
        <v>10190</v>
      </c>
      <c r="E9" s="5"/>
      <c r="F9" s="13" t="s">
        <v>28</v>
      </c>
      <c r="G9" s="36" t="s">
        <v>296</v>
      </c>
      <c r="H9" s="36"/>
      <c r="I9" s="6">
        <v>8740</v>
      </c>
    </row>
    <row r="10" spans="1:23" x14ac:dyDescent="0.35">
      <c r="A10" s="13" t="s">
        <v>29</v>
      </c>
      <c r="B10" s="36" t="s">
        <v>297</v>
      </c>
      <c r="C10" s="36"/>
      <c r="D10" s="6">
        <v>2230</v>
      </c>
      <c r="E10" s="5"/>
      <c r="F10" s="13" t="s">
        <v>29</v>
      </c>
      <c r="G10" s="36" t="s">
        <v>297</v>
      </c>
      <c r="H10" s="36"/>
      <c r="I10" s="6">
        <v>2230</v>
      </c>
    </row>
    <row r="11" spans="1:23" x14ac:dyDescent="0.35">
      <c r="A11" s="5"/>
      <c r="B11" s="5"/>
      <c r="C11" s="5"/>
      <c r="D11" s="5"/>
      <c r="E11" s="5"/>
      <c r="F11" s="5"/>
      <c r="G11" s="5"/>
      <c r="H11" s="5"/>
      <c r="I11" s="5"/>
    </row>
    <row r="12" spans="1:23" x14ac:dyDescent="0.35">
      <c r="A12" s="5"/>
      <c r="B12" s="5"/>
      <c r="C12" s="5"/>
      <c r="D12" s="5"/>
      <c r="E12" s="5"/>
      <c r="F12" s="5"/>
      <c r="G12" s="5"/>
      <c r="H12" s="5"/>
      <c r="I12" s="5"/>
    </row>
    <row r="13" spans="1:23" x14ac:dyDescent="0.35">
      <c r="A13" s="5"/>
      <c r="B13" s="5"/>
      <c r="C13" s="5"/>
      <c r="D13" s="5"/>
      <c r="E13" s="5"/>
      <c r="F13" s="5"/>
      <c r="G13" s="5"/>
      <c r="H13" s="5"/>
      <c r="I13" s="5"/>
    </row>
    <row r="14" spans="1:23" x14ac:dyDescent="0.35">
      <c r="A14" s="5"/>
      <c r="B14" s="5"/>
      <c r="C14" s="38"/>
      <c r="D14" s="38"/>
      <c r="E14" s="7"/>
      <c r="F14" s="5"/>
      <c r="G14" s="5"/>
      <c r="H14" s="5"/>
      <c r="I14" s="5"/>
    </row>
    <row r="15" spans="1:23" x14ac:dyDescent="0.35">
      <c r="A15" s="5"/>
      <c r="B15" s="5"/>
      <c r="C15" s="5"/>
      <c r="D15" s="5"/>
      <c r="E15" s="5"/>
      <c r="F15" s="5"/>
      <c r="G15" s="5"/>
      <c r="H15" s="5"/>
      <c r="I15" s="5"/>
    </row>
  </sheetData>
  <mergeCells count="19">
    <mergeCell ref="G9:H9"/>
    <mergeCell ref="G10:H10"/>
    <mergeCell ref="C14:D14"/>
    <mergeCell ref="B8:C8"/>
    <mergeCell ref="B9:C9"/>
    <mergeCell ref="B10:C10"/>
    <mergeCell ref="G7:H7"/>
    <mergeCell ref="G8:H8"/>
    <mergeCell ref="B2:D2"/>
    <mergeCell ref="B3:C3"/>
    <mergeCell ref="B4:C4"/>
    <mergeCell ref="B5:C5"/>
    <mergeCell ref="B6:C6"/>
    <mergeCell ref="B7:C7"/>
    <mergeCell ref="G2:I2"/>
    <mergeCell ref="G3:H3"/>
    <mergeCell ref="G4:H4"/>
    <mergeCell ref="G5:H5"/>
    <mergeCell ref="G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70" zoomScaleNormal="70" workbookViewId="0">
      <selection activeCell="A3" sqref="A3:G3"/>
    </sheetView>
  </sheetViews>
  <sheetFormatPr defaultColWidth="75" defaultRowHeight="14.5" x14ac:dyDescent="0.35"/>
  <cols>
    <col min="1" max="1" width="5.7265625" bestFit="1" customWidth="1"/>
    <col min="2" max="2" width="22.1796875" bestFit="1" customWidth="1"/>
    <col min="3" max="3" width="5.453125" bestFit="1" customWidth="1"/>
    <col min="4" max="4" width="11.81640625" bestFit="1" customWidth="1"/>
    <col min="5" max="5" width="14.26953125" bestFit="1" customWidth="1"/>
    <col min="6" max="6" width="14.54296875" bestFit="1" customWidth="1"/>
    <col min="7" max="7" width="13.453125" bestFit="1" customWidth="1"/>
  </cols>
  <sheetData>
    <row r="1" spans="1:9" x14ac:dyDescent="0.35">
      <c r="A1" s="26" t="s">
        <v>116</v>
      </c>
      <c r="B1" s="26"/>
      <c r="C1" s="26"/>
      <c r="D1" s="26"/>
      <c r="E1" s="26"/>
      <c r="F1" s="26"/>
      <c r="G1" s="26"/>
    </row>
    <row r="2" spans="1:9" x14ac:dyDescent="0.35">
      <c r="A2" s="26" t="s">
        <v>10</v>
      </c>
      <c r="B2" s="26"/>
      <c r="C2" s="26"/>
      <c r="D2" s="26"/>
      <c r="E2" s="26"/>
      <c r="F2" s="26"/>
      <c r="G2" s="26"/>
    </row>
    <row r="3" spans="1:9" x14ac:dyDescent="0.35">
      <c r="A3" s="39">
        <v>45135</v>
      </c>
      <c r="B3" s="39"/>
      <c r="C3" s="39"/>
      <c r="D3" s="39"/>
      <c r="E3" s="39"/>
      <c r="F3" s="39"/>
      <c r="G3" s="39"/>
    </row>
    <row r="4" spans="1:9" x14ac:dyDescent="0.35">
      <c r="A4" s="2" t="s">
        <v>6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3" t="s">
        <v>17</v>
      </c>
      <c r="I4" s="3" t="s">
        <v>20</v>
      </c>
    </row>
    <row r="5" spans="1:9" x14ac:dyDescent="0.35">
      <c r="A5" s="29" t="s">
        <v>7</v>
      </c>
      <c r="B5" s="29"/>
      <c r="C5" s="29"/>
      <c r="D5" s="29"/>
      <c r="E5" s="29"/>
      <c r="F5" s="29"/>
      <c r="G5" s="29"/>
      <c r="H5">
        <f>SUM(F6:F16,F19:F25,F28:F42)</f>
        <v>32980</v>
      </c>
      <c r="I5">
        <f>SUM(F28:F36,F19)</f>
        <v>20000</v>
      </c>
    </row>
    <row r="6" spans="1:9" x14ac:dyDescent="0.35">
      <c r="A6" s="1" t="s">
        <v>22</v>
      </c>
      <c r="B6" t="s">
        <v>165</v>
      </c>
      <c r="C6">
        <v>1972</v>
      </c>
      <c r="D6" s="1">
        <v>20</v>
      </c>
      <c r="E6" s="1">
        <v>55</v>
      </c>
      <c r="F6" s="1">
        <f>SUM(D6*E6)</f>
        <v>1100</v>
      </c>
      <c r="G6" s="1"/>
    </row>
    <row r="7" spans="1:9" x14ac:dyDescent="0.35">
      <c r="A7" s="1" t="s">
        <v>23</v>
      </c>
      <c r="B7" s="1" t="s">
        <v>190</v>
      </c>
      <c r="C7" s="1">
        <v>1983</v>
      </c>
      <c r="D7" s="1">
        <v>20</v>
      </c>
      <c r="E7" s="1">
        <v>45</v>
      </c>
      <c r="F7" s="1">
        <f>SUM(D7*E7)</f>
        <v>900</v>
      </c>
      <c r="G7" s="1"/>
    </row>
    <row r="8" spans="1:9" x14ac:dyDescent="0.35">
      <c r="A8" s="1" t="s">
        <v>24</v>
      </c>
      <c r="B8" s="1" t="s">
        <v>138</v>
      </c>
      <c r="C8" s="1">
        <v>1990</v>
      </c>
      <c r="D8" s="1">
        <v>20</v>
      </c>
      <c r="E8" s="1">
        <v>28</v>
      </c>
      <c r="F8" s="1">
        <f>SUM(D8*E8)</f>
        <v>560</v>
      </c>
      <c r="G8" s="1"/>
    </row>
    <row r="9" spans="1:9" x14ac:dyDescent="0.35">
      <c r="A9" s="1" t="s">
        <v>25</v>
      </c>
      <c r="B9" t="s">
        <v>164</v>
      </c>
      <c r="C9">
        <v>1979</v>
      </c>
      <c r="D9" s="1">
        <v>20</v>
      </c>
      <c r="E9" s="1">
        <v>26</v>
      </c>
      <c r="F9" s="1">
        <f>SUM(D9*E9)</f>
        <v>520</v>
      </c>
      <c r="G9" s="1"/>
    </row>
    <row r="10" spans="1:9" x14ac:dyDescent="0.35">
      <c r="A10" s="1" t="s">
        <v>26</v>
      </c>
      <c r="B10" s="1" t="s">
        <v>249</v>
      </c>
      <c r="C10" s="1">
        <v>1999</v>
      </c>
      <c r="D10" s="1">
        <v>20</v>
      </c>
      <c r="E10" s="1">
        <v>25</v>
      </c>
      <c r="F10" s="1">
        <f>SUM(D10*E10)</f>
        <v>500</v>
      </c>
      <c r="G10" s="1"/>
    </row>
    <row r="11" spans="1:9" x14ac:dyDescent="0.35">
      <c r="A11" s="1" t="s">
        <v>27</v>
      </c>
      <c r="B11" s="1" t="s">
        <v>137</v>
      </c>
      <c r="C11" s="1">
        <v>1989</v>
      </c>
      <c r="D11" s="1">
        <v>20</v>
      </c>
      <c r="E11" s="1">
        <v>24</v>
      </c>
      <c r="F11" s="1">
        <f>SUM(D11*E11)</f>
        <v>480</v>
      </c>
      <c r="G11" s="1"/>
    </row>
    <row r="12" spans="1:9" x14ac:dyDescent="0.35">
      <c r="A12" s="1" t="s">
        <v>28</v>
      </c>
      <c r="B12" s="1" t="s">
        <v>261</v>
      </c>
      <c r="C12" s="1">
        <v>1989</v>
      </c>
      <c r="D12" s="1">
        <v>20</v>
      </c>
      <c r="E12" s="1">
        <v>23</v>
      </c>
      <c r="F12" s="1">
        <f>SUM(D12*E12)</f>
        <v>460</v>
      </c>
      <c r="G12" s="1"/>
    </row>
    <row r="13" spans="1:9" x14ac:dyDescent="0.35">
      <c r="A13" s="1" t="s">
        <v>29</v>
      </c>
      <c r="B13" s="1" t="s">
        <v>255</v>
      </c>
      <c r="C13" s="1">
        <v>1991</v>
      </c>
      <c r="D13" s="1">
        <v>20</v>
      </c>
      <c r="E13" s="1">
        <v>18</v>
      </c>
      <c r="F13" s="1">
        <f>SUM(D13*E13)</f>
        <v>360</v>
      </c>
      <c r="G13" s="1"/>
    </row>
    <row r="14" spans="1:9" x14ac:dyDescent="0.35">
      <c r="A14" s="1" t="s">
        <v>33</v>
      </c>
      <c r="B14" s="1" t="s">
        <v>181</v>
      </c>
      <c r="C14" s="1">
        <v>1995</v>
      </c>
      <c r="D14" s="1">
        <v>20</v>
      </c>
      <c r="E14" s="1">
        <v>1</v>
      </c>
      <c r="F14" s="1">
        <f>SUM(D14*E14)</f>
        <v>20</v>
      </c>
      <c r="G14" s="1"/>
    </row>
    <row r="15" spans="1:9" x14ac:dyDescent="0.35">
      <c r="A15" s="1" t="s">
        <v>34</v>
      </c>
      <c r="B15" s="1" t="s">
        <v>182</v>
      </c>
      <c r="C15" s="1">
        <v>1998</v>
      </c>
      <c r="D15" s="1">
        <v>20</v>
      </c>
      <c r="E15" s="1">
        <v>1</v>
      </c>
      <c r="F15" s="22">
        <f>SUM(D15*E15)</f>
        <v>20</v>
      </c>
      <c r="G15" s="1"/>
    </row>
    <row r="16" spans="1:9" x14ac:dyDescent="0.35">
      <c r="A16" s="1" t="s">
        <v>35</v>
      </c>
      <c r="B16" s="1" t="s">
        <v>260</v>
      </c>
      <c r="C16" s="1">
        <v>1991</v>
      </c>
      <c r="D16" s="1">
        <v>20</v>
      </c>
      <c r="E16" s="1">
        <v>1</v>
      </c>
      <c r="F16" s="1">
        <f>SUM(D16*E16)</f>
        <v>20</v>
      </c>
      <c r="G16" s="1"/>
    </row>
    <row r="17" spans="1:7" x14ac:dyDescent="0.35">
      <c r="A17" s="1"/>
      <c r="B17" s="1"/>
      <c r="C17" s="1"/>
      <c r="D17" s="1"/>
      <c r="E17" s="1"/>
      <c r="F17" s="1"/>
      <c r="G17" s="1"/>
    </row>
    <row r="18" spans="1:7" x14ac:dyDescent="0.35">
      <c r="A18" s="24" t="s">
        <v>8</v>
      </c>
      <c r="B18" s="24"/>
      <c r="C18" s="24"/>
      <c r="D18" s="24"/>
      <c r="E18" s="24"/>
      <c r="F18" s="24"/>
      <c r="G18" s="24"/>
    </row>
    <row r="19" spans="1:7" x14ac:dyDescent="0.35">
      <c r="A19" s="1" t="s">
        <v>22</v>
      </c>
      <c r="B19" s="1" t="s">
        <v>161</v>
      </c>
      <c r="C19" s="1">
        <v>2005</v>
      </c>
      <c r="D19" s="1">
        <v>20</v>
      </c>
      <c r="E19" s="1">
        <v>100</v>
      </c>
      <c r="F19" s="1">
        <f>SUM(D19*E19)</f>
        <v>2000</v>
      </c>
      <c r="G19" s="1"/>
    </row>
    <row r="20" spans="1:7" x14ac:dyDescent="0.35">
      <c r="A20" s="1" t="s">
        <v>23</v>
      </c>
      <c r="B20" s="1" t="s">
        <v>162</v>
      </c>
      <c r="C20" s="1">
        <v>2010</v>
      </c>
      <c r="D20" s="1">
        <v>20</v>
      </c>
      <c r="E20" s="1">
        <v>35</v>
      </c>
      <c r="F20" s="1">
        <f>SUM(D20*E20)</f>
        <v>700</v>
      </c>
      <c r="G20" s="1"/>
    </row>
    <row r="21" spans="1:7" x14ac:dyDescent="0.35">
      <c r="A21" s="1" t="s">
        <v>24</v>
      </c>
      <c r="B21" s="1" t="s">
        <v>163</v>
      </c>
      <c r="C21" s="1">
        <v>2005</v>
      </c>
      <c r="D21" s="1">
        <v>20</v>
      </c>
      <c r="E21" s="1">
        <v>33</v>
      </c>
      <c r="F21" s="1">
        <f>SUM(D21*E21)</f>
        <v>660</v>
      </c>
      <c r="G21" s="1"/>
    </row>
    <row r="22" spans="1:7" x14ac:dyDescent="0.35">
      <c r="A22" s="1" t="s">
        <v>25</v>
      </c>
      <c r="B22" s="1" t="s">
        <v>189</v>
      </c>
      <c r="C22" s="1">
        <v>2009</v>
      </c>
      <c r="D22" s="1">
        <v>20</v>
      </c>
      <c r="E22" s="1">
        <v>6</v>
      </c>
      <c r="F22" s="1">
        <f>SUM(D22*E22)</f>
        <v>120</v>
      </c>
      <c r="G22" s="1"/>
    </row>
    <row r="23" spans="1:7" x14ac:dyDescent="0.35">
      <c r="A23" s="1" t="s">
        <v>26</v>
      </c>
      <c r="B23" s="1" t="s">
        <v>188</v>
      </c>
      <c r="C23" s="1">
        <v>2013</v>
      </c>
      <c r="D23" s="1">
        <v>20</v>
      </c>
      <c r="E23" s="1">
        <v>1</v>
      </c>
      <c r="F23" s="1">
        <f>SUM(D23*E23)</f>
        <v>20</v>
      </c>
      <c r="G23" s="1"/>
    </row>
    <row r="24" spans="1:7" x14ac:dyDescent="0.35">
      <c r="A24" s="1" t="s">
        <v>27</v>
      </c>
      <c r="B24" s="1" t="s">
        <v>258</v>
      </c>
      <c r="C24" s="1">
        <v>2017</v>
      </c>
      <c r="D24" s="1">
        <v>20</v>
      </c>
      <c r="E24" s="1">
        <v>1</v>
      </c>
      <c r="F24" s="1">
        <f>SUM(D24*E24)</f>
        <v>20</v>
      </c>
      <c r="G24" s="1"/>
    </row>
    <row r="25" spans="1:7" x14ac:dyDescent="0.35">
      <c r="A25" s="1" t="s">
        <v>28</v>
      </c>
      <c r="B25" s="1" t="s">
        <v>259</v>
      </c>
      <c r="C25" s="1">
        <v>2017</v>
      </c>
      <c r="D25" s="1">
        <v>20</v>
      </c>
      <c r="E25" s="1">
        <v>1</v>
      </c>
      <c r="F25" s="1">
        <v>20</v>
      </c>
      <c r="G25" s="1"/>
    </row>
    <row r="26" spans="1:7" x14ac:dyDescent="0.35">
      <c r="A26" s="1"/>
      <c r="B26" s="1"/>
      <c r="C26" s="1"/>
      <c r="D26" s="1"/>
      <c r="E26" s="1"/>
      <c r="F26" s="1"/>
      <c r="G26" s="1"/>
    </row>
    <row r="27" spans="1:7" x14ac:dyDescent="0.35">
      <c r="A27" s="25" t="s">
        <v>9</v>
      </c>
      <c r="B27" s="25"/>
      <c r="C27" s="25"/>
      <c r="D27" s="25"/>
      <c r="E27" s="25"/>
      <c r="F27" s="25"/>
      <c r="G27" s="25"/>
    </row>
    <row r="28" spans="1:7" x14ac:dyDescent="0.35">
      <c r="A28" s="1" t="s">
        <v>22</v>
      </c>
      <c r="B28" s="1" t="s">
        <v>176</v>
      </c>
      <c r="C28" s="1">
        <v>1974</v>
      </c>
      <c r="D28" s="1">
        <v>50</v>
      </c>
      <c r="E28" s="1">
        <v>52</v>
      </c>
      <c r="F28" s="1">
        <f t="shared" ref="F28:F42" si="0">SUM(D28*E28)</f>
        <v>2600</v>
      </c>
      <c r="G28" s="1"/>
    </row>
    <row r="29" spans="1:7" x14ac:dyDescent="0.35">
      <c r="A29" s="1" t="s">
        <v>23</v>
      </c>
      <c r="B29" s="1" t="s">
        <v>177</v>
      </c>
      <c r="C29" s="1">
        <v>1977</v>
      </c>
      <c r="D29" s="1">
        <v>50</v>
      </c>
      <c r="E29" s="1">
        <v>50</v>
      </c>
      <c r="F29" s="1">
        <f t="shared" si="0"/>
        <v>2500</v>
      </c>
      <c r="G29" s="1"/>
    </row>
    <row r="30" spans="1:7" x14ac:dyDescent="0.35">
      <c r="A30" s="1" t="s">
        <v>24</v>
      </c>
      <c r="B30" s="1" t="s">
        <v>191</v>
      </c>
      <c r="C30" s="1">
        <v>1982</v>
      </c>
      <c r="D30" s="1">
        <v>50</v>
      </c>
      <c r="E30" s="1">
        <v>43</v>
      </c>
      <c r="F30" s="1">
        <f t="shared" si="0"/>
        <v>2150</v>
      </c>
      <c r="G30" s="1"/>
    </row>
    <row r="31" spans="1:7" x14ac:dyDescent="0.35">
      <c r="A31" s="1" t="s">
        <v>25</v>
      </c>
      <c r="B31" s="1" t="s">
        <v>180</v>
      </c>
      <c r="C31" s="1">
        <v>1994</v>
      </c>
      <c r="D31" s="1">
        <v>50</v>
      </c>
      <c r="E31" s="1">
        <v>41</v>
      </c>
      <c r="F31" s="1">
        <f t="shared" si="0"/>
        <v>2050</v>
      </c>
      <c r="G31" s="1"/>
    </row>
    <row r="32" spans="1:7" x14ac:dyDescent="0.35">
      <c r="A32" s="1" t="s">
        <v>26</v>
      </c>
      <c r="B32" s="1" t="s">
        <v>273</v>
      </c>
      <c r="C32" s="1">
        <v>1995</v>
      </c>
      <c r="D32" s="1">
        <v>50</v>
      </c>
      <c r="E32" s="1">
        <v>39</v>
      </c>
      <c r="F32" s="1">
        <f t="shared" si="0"/>
        <v>1950</v>
      </c>
      <c r="G32" s="1"/>
    </row>
    <row r="33" spans="1:7" x14ac:dyDescent="0.35">
      <c r="A33" s="1" t="s">
        <v>27</v>
      </c>
      <c r="B33" s="1" t="s">
        <v>157</v>
      </c>
      <c r="C33" s="1">
        <v>1992</v>
      </c>
      <c r="D33" s="1">
        <v>50</v>
      </c>
      <c r="E33" s="1">
        <v>38</v>
      </c>
      <c r="F33" s="1">
        <f t="shared" si="0"/>
        <v>1900</v>
      </c>
      <c r="G33" s="1"/>
    </row>
    <row r="34" spans="1:7" x14ac:dyDescent="0.35">
      <c r="A34" s="1" t="s">
        <v>28</v>
      </c>
      <c r="B34" s="1" t="s">
        <v>280</v>
      </c>
      <c r="C34" s="1">
        <v>1971</v>
      </c>
      <c r="D34" s="1">
        <v>50</v>
      </c>
      <c r="E34" s="1">
        <v>36</v>
      </c>
      <c r="F34" s="1">
        <f t="shared" si="0"/>
        <v>1800</v>
      </c>
      <c r="G34" s="1"/>
    </row>
    <row r="35" spans="1:7" x14ac:dyDescent="0.35">
      <c r="A35" s="1" t="s">
        <v>29</v>
      </c>
      <c r="B35" s="1" t="s">
        <v>139</v>
      </c>
      <c r="C35" s="1">
        <v>1989</v>
      </c>
      <c r="D35" s="1">
        <v>50</v>
      </c>
      <c r="E35" s="1">
        <v>32</v>
      </c>
      <c r="F35" s="1">
        <f t="shared" si="0"/>
        <v>1600</v>
      </c>
      <c r="G35" s="1"/>
    </row>
    <row r="36" spans="1:7" x14ac:dyDescent="0.35">
      <c r="A36" s="1" t="s">
        <v>33</v>
      </c>
      <c r="B36" s="1" t="s">
        <v>158</v>
      </c>
      <c r="C36" s="1">
        <v>1992</v>
      </c>
      <c r="D36" s="1">
        <v>50</v>
      </c>
      <c r="E36" s="1">
        <v>29</v>
      </c>
      <c r="F36" s="1">
        <f t="shared" si="0"/>
        <v>1450</v>
      </c>
      <c r="G36" s="1"/>
    </row>
    <row r="37" spans="1:7" x14ac:dyDescent="0.35">
      <c r="A37" s="1" t="s">
        <v>34</v>
      </c>
      <c r="B37" s="1" t="s">
        <v>256</v>
      </c>
      <c r="C37" s="1">
        <v>1984</v>
      </c>
      <c r="D37" s="1">
        <v>50</v>
      </c>
      <c r="E37" s="1">
        <v>29</v>
      </c>
      <c r="F37" s="1">
        <f t="shared" si="0"/>
        <v>1450</v>
      </c>
      <c r="G37" s="1"/>
    </row>
    <row r="38" spans="1:7" x14ac:dyDescent="0.35">
      <c r="A38" s="1" t="s">
        <v>35</v>
      </c>
      <c r="B38" s="1" t="s">
        <v>141</v>
      </c>
      <c r="C38" s="1">
        <v>2001</v>
      </c>
      <c r="D38" s="1">
        <v>50</v>
      </c>
      <c r="E38" s="1">
        <v>26</v>
      </c>
      <c r="F38" s="1">
        <f t="shared" si="0"/>
        <v>1300</v>
      </c>
      <c r="G38" s="1"/>
    </row>
    <row r="39" spans="1:7" x14ac:dyDescent="0.35">
      <c r="A39" s="1" t="s">
        <v>36</v>
      </c>
      <c r="B39" s="1" t="s">
        <v>251</v>
      </c>
      <c r="C39" s="1">
        <v>1996</v>
      </c>
      <c r="D39" s="1">
        <v>50</v>
      </c>
      <c r="E39" s="1">
        <v>23</v>
      </c>
      <c r="F39" s="1">
        <f t="shared" si="0"/>
        <v>1150</v>
      </c>
      <c r="G39" s="1"/>
    </row>
    <row r="40" spans="1:7" x14ac:dyDescent="0.35">
      <c r="A40" s="1" t="s">
        <v>37</v>
      </c>
      <c r="B40" s="1" t="s">
        <v>212</v>
      </c>
      <c r="C40" s="1">
        <v>2001</v>
      </c>
      <c r="D40" s="1">
        <v>50</v>
      </c>
      <c r="E40" s="1">
        <v>22</v>
      </c>
      <c r="F40" s="1">
        <f t="shared" si="0"/>
        <v>1100</v>
      </c>
      <c r="G40" s="1"/>
    </row>
    <row r="41" spans="1:7" x14ac:dyDescent="0.35">
      <c r="A41" s="1" t="s">
        <v>38</v>
      </c>
      <c r="B41" s="1" t="s">
        <v>183</v>
      </c>
      <c r="C41" s="1">
        <v>1975</v>
      </c>
      <c r="D41" s="1">
        <v>50</v>
      </c>
      <c r="E41" s="1">
        <v>15</v>
      </c>
      <c r="F41" s="1">
        <f t="shared" si="0"/>
        <v>750</v>
      </c>
      <c r="G41" s="1"/>
    </row>
    <row r="42" spans="1:7" x14ac:dyDescent="0.35">
      <c r="A42" s="1" t="s">
        <v>39</v>
      </c>
      <c r="B42" s="1" t="s">
        <v>257</v>
      </c>
      <c r="C42" s="1">
        <v>1999</v>
      </c>
      <c r="D42" s="1">
        <v>50</v>
      </c>
      <c r="E42" s="1">
        <v>15</v>
      </c>
      <c r="F42" s="1">
        <f t="shared" si="0"/>
        <v>750</v>
      </c>
      <c r="G42" s="1"/>
    </row>
    <row r="43" spans="1:7" x14ac:dyDescent="0.35">
      <c r="A43" s="1"/>
      <c r="B43" s="1"/>
      <c r="C43" s="1"/>
      <c r="D43" s="1"/>
      <c r="E43" s="1"/>
      <c r="F43" s="1"/>
      <c r="G43" s="1"/>
    </row>
    <row r="44" spans="1:7" x14ac:dyDescent="0.35">
      <c r="A44" s="1"/>
      <c r="B44" s="1"/>
      <c r="C44" s="1"/>
      <c r="D44" s="1"/>
      <c r="E44" s="1"/>
      <c r="F44" s="1"/>
      <c r="G44" s="1"/>
    </row>
    <row r="45" spans="1:7" x14ac:dyDescent="0.35">
      <c r="A45" s="1"/>
      <c r="B45" s="1"/>
      <c r="C45" s="1"/>
      <c r="D45" s="1"/>
      <c r="E45" s="1"/>
      <c r="F45" s="1"/>
      <c r="G45" s="1"/>
    </row>
    <row r="46" spans="1:7" x14ac:dyDescent="0.35">
      <c r="A46" s="1"/>
      <c r="B46" s="1"/>
      <c r="C46" s="1"/>
      <c r="D46" s="1"/>
      <c r="E46" s="1"/>
      <c r="F46" s="1"/>
      <c r="G46" s="1"/>
    </row>
    <row r="47" spans="1:7" x14ac:dyDescent="0.35">
      <c r="A47" s="1"/>
      <c r="B47" s="1"/>
      <c r="C47" s="1"/>
      <c r="D47" s="1"/>
      <c r="E47" s="1"/>
      <c r="F47" s="1"/>
      <c r="G47" s="1"/>
    </row>
    <row r="48" spans="1:7" x14ac:dyDescent="0.35">
      <c r="A48" s="1"/>
      <c r="B48" s="1"/>
      <c r="C48" s="1"/>
      <c r="D48" s="1"/>
      <c r="E48" s="1"/>
      <c r="F48" s="1"/>
      <c r="G48" s="1"/>
    </row>
    <row r="49" spans="1:7" x14ac:dyDescent="0.35">
      <c r="A49" s="1"/>
      <c r="B49" s="1"/>
      <c r="C49" s="1"/>
      <c r="D49" s="1"/>
      <c r="E49" s="1"/>
      <c r="F49" s="1"/>
      <c r="G49" s="1"/>
    </row>
    <row r="50" spans="1:7" x14ac:dyDescent="0.35">
      <c r="A50" s="1"/>
      <c r="B50" s="1"/>
      <c r="C50" s="1"/>
      <c r="D50" s="1"/>
      <c r="E50" s="1"/>
      <c r="F50" s="1"/>
      <c r="G50" s="1"/>
    </row>
    <row r="51" spans="1:7" x14ac:dyDescent="0.35">
      <c r="A51" s="1"/>
      <c r="B51" s="1"/>
      <c r="C51" s="1"/>
      <c r="D51" s="1"/>
      <c r="E51" s="1"/>
      <c r="F51" s="1"/>
      <c r="G51" s="1"/>
    </row>
    <row r="52" spans="1:7" x14ac:dyDescent="0.35">
      <c r="A52" s="1"/>
      <c r="B52" s="1"/>
      <c r="C52" s="1"/>
      <c r="D52" s="1"/>
      <c r="E52" s="1"/>
      <c r="F52" s="1"/>
      <c r="G52" s="1"/>
    </row>
    <row r="53" spans="1:7" x14ac:dyDescent="0.35">
      <c r="A53" s="1"/>
      <c r="B53" s="1"/>
      <c r="C53" s="1"/>
      <c r="D53" s="1"/>
      <c r="E53" s="1"/>
      <c r="F53" s="1"/>
      <c r="G53" s="1"/>
    </row>
    <row r="54" spans="1:7" x14ac:dyDescent="0.35">
      <c r="A54" s="1"/>
      <c r="B54" s="1"/>
      <c r="C54" s="1"/>
      <c r="D54" s="1"/>
      <c r="E54" s="1"/>
      <c r="F54" s="1"/>
      <c r="G54" s="1"/>
    </row>
    <row r="55" spans="1:7" x14ac:dyDescent="0.35">
      <c r="A55" s="1"/>
      <c r="B55" s="1"/>
      <c r="C55" s="1"/>
      <c r="D55" s="1"/>
      <c r="E55" s="1"/>
      <c r="F55" s="1"/>
      <c r="G55" s="1"/>
    </row>
    <row r="56" spans="1:7" x14ac:dyDescent="0.35">
      <c r="A56" s="1"/>
      <c r="B56" s="1"/>
      <c r="C56" s="1"/>
      <c r="D56" s="1"/>
      <c r="E56" s="1"/>
      <c r="F56" s="1"/>
      <c r="G56" s="1"/>
    </row>
    <row r="57" spans="1:7" x14ac:dyDescent="0.35">
      <c r="A57" s="1"/>
      <c r="B57" s="1"/>
      <c r="C57" s="1"/>
      <c r="D57" s="1"/>
      <c r="E57" s="1"/>
      <c r="F57" s="1"/>
      <c r="G57" s="1"/>
    </row>
    <row r="58" spans="1:7" x14ac:dyDescent="0.35">
      <c r="A58" s="1"/>
      <c r="B58" s="1"/>
      <c r="C58" s="1"/>
      <c r="D58" s="1"/>
      <c r="E58" s="1"/>
      <c r="F58" s="1"/>
      <c r="G58" s="1"/>
    </row>
    <row r="59" spans="1:7" x14ac:dyDescent="0.35">
      <c r="A59" s="1"/>
      <c r="B59" s="1"/>
      <c r="C59" s="1"/>
      <c r="D59" s="1"/>
      <c r="E59" s="1"/>
      <c r="F59" s="1"/>
      <c r="G59" s="1"/>
    </row>
    <row r="60" spans="1:7" x14ac:dyDescent="0.35">
      <c r="A60" s="1"/>
      <c r="B60" s="1"/>
      <c r="C60" s="1"/>
      <c r="D60" s="1"/>
      <c r="E60" s="1"/>
      <c r="F60" s="1"/>
      <c r="G60" s="1"/>
    </row>
    <row r="61" spans="1:7" x14ac:dyDescent="0.35">
      <c r="A61" s="1"/>
      <c r="B61" s="1"/>
      <c r="C61" s="1"/>
      <c r="D61" s="1"/>
      <c r="E61" s="1"/>
      <c r="F61" s="1"/>
      <c r="G61" s="1"/>
    </row>
    <row r="62" spans="1:7" x14ac:dyDescent="0.35">
      <c r="A62" s="1"/>
      <c r="B62" s="1"/>
      <c r="C62" s="1"/>
      <c r="D62" s="1"/>
      <c r="E62" s="1"/>
      <c r="F62" s="1"/>
      <c r="G62" s="1"/>
    </row>
    <row r="63" spans="1:7" x14ac:dyDescent="0.35">
      <c r="A63" s="1"/>
      <c r="B63" s="1"/>
      <c r="C63" s="1"/>
      <c r="D63" s="1"/>
      <c r="E63" s="1"/>
      <c r="F63" s="1"/>
      <c r="G63" s="1"/>
    </row>
    <row r="64" spans="1:7" x14ac:dyDescent="0.35">
      <c r="A64" s="1"/>
      <c r="B64" s="1"/>
      <c r="C64" s="1"/>
      <c r="D64" s="1"/>
      <c r="E64" s="1"/>
      <c r="F64" s="1"/>
      <c r="G64" s="1"/>
    </row>
    <row r="65" spans="1:7" x14ac:dyDescent="0.35">
      <c r="A65" s="1"/>
      <c r="B65" s="1"/>
      <c r="C65" s="1"/>
      <c r="D65" s="1"/>
      <c r="E65" s="1"/>
      <c r="F65" s="1"/>
      <c r="G65" s="1"/>
    </row>
    <row r="66" spans="1:7" x14ac:dyDescent="0.35">
      <c r="A66" s="1"/>
      <c r="B66" s="1"/>
      <c r="C66" s="1"/>
      <c r="D66" s="1"/>
      <c r="E66" s="1"/>
      <c r="F66" s="1"/>
      <c r="G66" s="1"/>
    </row>
    <row r="67" spans="1:7" x14ac:dyDescent="0.35">
      <c r="A67" s="1"/>
      <c r="B67" s="1"/>
      <c r="C67" s="1"/>
      <c r="D67" s="1"/>
      <c r="E67" s="1"/>
      <c r="F67" s="1"/>
      <c r="G67" s="1"/>
    </row>
    <row r="68" spans="1:7" x14ac:dyDescent="0.35">
      <c r="A68" s="1"/>
      <c r="B68" s="1"/>
      <c r="C68" s="1"/>
      <c r="D68" s="1"/>
      <c r="E68" s="1"/>
      <c r="F68" s="1"/>
      <c r="G68" s="1"/>
    </row>
  </sheetData>
  <sortState ref="B19:F25">
    <sortCondition descending="1" ref="F19:F25"/>
  </sortState>
  <mergeCells count="6">
    <mergeCell ref="A27:G27"/>
    <mergeCell ref="A1:G1"/>
    <mergeCell ref="A2:G2"/>
    <mergeCell ref="A3:G3"/>
    <mergeCell ref="A5:G5"/>
    <mergeCell ref="A18:G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="70" zoomScaleNormal="70" workbookViewId="0">
      <selection activeCell="A3" sqref="A3:G3"/>
    </sheetView>
  </sheetViews>
  <sheetFormatPr defaultColWidth="75" defaultRowHeight="14.5" x14ac:dyDescent="0.35"/>
  <cols>
    <col min="1" max="1" width="5.7265625" bestFit="1" customWidth="1"/>
    <col min="2" max="2" width="22.1796875" bestFit="1" customWidth="1"/>
    <col min="3" max="3" width="5.453125" bestFit="1" customWidth="1"/>
    <col min="4" max="4" width="11.81640625" bestFit="1" customWidth="1"/>
    <col min="5" max="5" width="14.26953125" bestFit="1" customWidth="1"/>
    <col min="6" max="6" width="14.54296875" bestFit="1" customWidth="1"/>
    <col min="7" max="7" width="13.453125" bestFit="1" customWidth="1"/>
  </cols>
  <sheetData>
    <row r="1" spans="1:9" x14ac:dyDescent="0.35">
      <c r="A1" s="26" t="s">
        <v>116</v>
      </c>
      <c r="B1" s="26"/>
      <c r="C1" s="26"/>
      <c r="D1" s="26"/>
      <c r="E1" s="26"/>
      <c r="F1" s="26"/>
      <c r="G1" s="26"/>
    </row>
    <row r="2" spans="1:9" x14ac:dyDescent="0.35">
      <c r="A2" s="26" t="s">
        <v>10</v>
      </c>
      <c r="B2" s="26"/>
      <c r="C2" s="26"/>
      <c r="D2" s="26"/>
      <c r="E2" s="26"/>
      <c r="F2" s="26"/>
      <c r="G2" s="26"/>
    </row>
    <row r="3" spans="1:9" x14ac:dyDescent="0.35">
      <c r="A3" s="39">
        <v>45135</v>
      </c>
      <c r="B3" s="39"/>
      <c r="C3" s="39"/>
      <c r="D3" s="39"/>
      <c r="E3" s="39"/>
      <c r="F3" s="39"/>
      <c r="G3" s="39"/>
    </row>
    <row r="4" spans="1:9" x14ac:dyDescent="0.35">
      <c r="A4" s="2" t="s">
        <v>6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3" t="s">
        <v>17</v>
      </c>
      <c r="I4" s="3" t="s">
        <v>20</v>
      </c>
    </row>
    <row r="5" spans="1:9" x14ac:dyDescent="0.35">
      <c r="A5" s="29" t="s">
        <v>7</v>
      </c>
      <c r="B5" s="29"/>
      <c r="C5" s="29"/>
      <c r="D5" s="29"/>
      <c r="E5" s="29"/>
      <c r="F5" s="29"/>
      <c r="G5" s="29"/>
      <c r="H5">
        <f>SUM(F6:F18,F22:F30,F34:F60)</f>
        <v>49430</v>
      </c>
      <c r="I5">
        <f>SUM(F6,F34:F42)</f>
        <v>26750</v>
      </c>
    </row>
    <row r="6" spans="1:9" x14ac:dyDescent="0.35">
      <c r="A6" s="1" t="s">
        <v>22</v>
      </c>
      <c r="B6" s="1" t="s">
        <v>142</v>
      </c>
      <c r="C6" s="1">
        <v>1979</v>
      </c>
      <c r="D6" s="1">
        <v>20</v>
      </c>
      <c r="E6" s="1">
        <v>300</v>
      </c>
      <c r="F6" s="1">
        <f>SUM(D6*E6)</f>
        <v>6000</v>
      </c>
      <c r="G6" s="1"/>
    </row>
    <row r="7" spans="1:9" x14ac:dyDescent="0.35">
      <c r="A7" s="1" t="s">
        <v>23</v>
      </c>
      <c r="B7" s="1" t="s">
        <v>247</v>
      </c>
      <c r="C7" s="1">
        <v>1984</v>
      </c>
      <c r="D7" s="1">
        <v>20</v>
      </c>
      <c r="E7" s="1">
        <v>39</v>
      </c>
      <c r="F7" s="1">
        <f>SUM(D7*E7)</f>
        <v>780</v>
      </c>
      <c r="G7" s="1"/>
    </row>
    <row r="8" spans="1:9" x14ac:dyDescent="0.35">
      <c r="A8" s="1" t="s">
        <v>24</v>
      </c>
      <c r="B8" s="1" t="s">
        <v>250</v>
      </c>
      <c r="C8" s="1">
        <v>1988</v>
      </c>
      <c r="D8" s="1">
        <v>20</v>
      </c>
      <c r="E8" s="1">
        <v>39</v>
      </c>
      <c r="F8" s="1">
        <f>SUM(D8*E8)</f>
        <v>780</v>
      </c>
      <c r="G8" s="1"/>
    </row>
    <row r="9" spans="1:9" x14ac:dyDescent="0.35">
      <c r="A9" s="1" t="s">
        <v>25</v>
      </c>
      <c r="B9" s="1" t="s">
        <v>131</v>
      </c>
      <c r="C9" s="1">
        <v>1979</v>
      </c>
      <c r="D9" s="1">
        <v>20</v>
      </c>
      <c r="E9" s="1">
        <v>34</v>
      </c>
      <c r="F9" s="1">
        <f>SUM(D9*E9)</f>
        <v>680</v>
      </c>
      <c r="G9" s="1"/>
    </row>
    <row r="10" spans="1:9" x14ac:dyDescent="0.35">
      <c r="A10" s="1" t="s">
        <v>26</v>
      </c>
      <c r="B10" s="1" t="s">
        <v>134</v>
      </c>
      <c r="C10" s="1">
        <v>2000</v>
      </c>
      <c r="D10" s="1">
        <v>20</v>
      </c>
      <c r="E10" s="1">
        <v>30</v>
      </c>
      <c r="F10" s="1">
        <f>SUM(D10*E10)</f>
        <v>600</v>
      </c>
      <c r="G10" s="1"/>
    </row>
    <row r="11" spans="1:9" x14ac:dyDescent="0.35">
      <c r="A11" s="1" t="s">
        <v>27</v>
      </c>
      <c r="B11" s="1" t="s">
        <v>130</v>
      </c>
      <c r="C11" s="1">
        <v>1988</v>
      </c>
      <c r="D11" s="1">
        <v>20</v>
      </c>
      <c r="E11" s="1">
        <v>29</v>
      </c>
      <c r="F11" s="1">
        <f>SUM(D11*E11)</f>
        <v>580</v>
      </c>
      <c r="G11" s="1"/>
    </row>
    <row r="12" spans="1:9" x14ac:dyDescent="0.35">
      <c r="A12" s="1" t="s">
        <v>28</v>
      </c>
      <c r="B12" s="1" t="s">
        <v>133</v>
      </c>
      <c r="C12" s="1">
        <v>2002</v>
      </c>
      <c r="D12" s="1">
        <v>20</v>
      </c>
      <c r="E12" s="1">
        <v>26</v>
      </c>
      <c r="F12" s="1">
        <f>SUM(D12*E12)</f>
        <v>520</v>
      </c>
      <c r="G12" s="1"/>
    </row>
    <row r="13" spans="1:9" x14ac:dyDescent="0.35">
      <c r="A13" s="1" t="s">
        <v>29</v>
      </c>
      <c r="B13" s="1" t="s">
        <v>245</v>
      </c>
      <c r="C13" s="1">
        <v>1983</v>
      </c>
      <c r="D13" s="1">
        <v>20</v>
      </c>
      <c r="E13" s="1">
        <v>25</v>
      </c>
      <c r="F13" s="1">
        <f>SUM(D13*E13)</f>
        <v>500</v>
      </c>
      <c r="G13" s="1"/>
    </row>
    <row r="14" spans="1:9" x14ac:dyDescent="0.35">
      <c r="A14" s="1" t="s">
        <v>33</v>
      </c>
      <c r="B14" s="1" t="s">
        <v>147</v>
      </c>
      <c r="C14" s="1">
        <v>1986</v>
      </c>
      <c r="D14" s="1">
        <v>20</v>
      </c>
      <c r="E14" s="1">
        <v>24</v>
      </c>
      <c r="F14" s="1">
        <f>SUM(D14*E14)</f>
        <v>480</v>
      </c>
      <c r="G14" s="1"/>
    </row>
    <row r="15" spans="1:9" x14ac:dyDescent="0.35">
      <c r="A15" s="1" t="s">
        <v>34</v>
      </c>
      <c r="B15" s="1" t="s">
        <v>148</v>
      </c>
      <c r="C15" s="1">
        <v>1966</v>
      </c>
      <c r="D15" s="1">
        <v>20</v>
      </c>
      <c r="E15" s="1">
        <v>24</v>
      </c>
      <c r="F15" s="1">
        <f>SUM(D15*E15)</f>
        <v>480</v>
      </c>
      <c r="G15" s="1"/>
    </row>
    <row r="16" spans="1:9" x14ac:dyDescent="0.35">
      <c r="A16" s="1" t="s">
        <v>35</v>
      </c>
      <c r="B16" s="1" t="s">
        <v>127</v>
      </c>
      <c r="C16" s="1">
        <v>1989</v>
      </c>
      <c r="D16" s="1">
        <v>20</v>
      </c>
      <c r="E16" s="1">
        <v>17</v>
      </c>
      <c r="F16" s="1">
        <f>SUM(D16*E16)</f>
        <v>340</v>
      </c>
      <c r="G16" s="1"/>
    </row>
    <row r="17" spans="1:7" x14ac:dyDescent="0.35">
      <c r="A17" s="1" t="s">
        <v>36</v>
      </c>
      <c r="B17" s="1" t="s">
        <v>195</v>
      </c>
      <c r="C17" s="1">
        <v>1987</v>
      </c>
      <c r="D17" s="1">
        <v>20</v>
      </c>
      <c r="E17" s="1">
        <v>14</v>
      </c>
      <c r="F17" s="1">
        <f>SUM(D17*E17)</f>
        <v>280</v>
      </c>
      <c r="G17" s="1"/>
    </row>
    <row r="18" spans="1:7" x14ac:dyDescent="0.35">
      <c r="A18" s="1" t="s">
        <v>37</v>
      </c>
      <c r="B18" s="1" t="s">
        <v>252</v>
      </c>
      <c r="C18" s="1">
        <v>1985</v>
      </c>
      <c r="D18" s="1">
        <v>20</v>
      </c>
      <c r="E18" s="1">
        <v>10</v>
      </c>
      <c r="F18" s="1">
        <f>SUM(D18*E18)</f>
        <v>200</v>
      </c>
      <c r="G18" s="1"/>
    </row>
    <row r="19" spans="1:7" x14ac:dyDescent="0.35">
      <c r="A19" s="1"/>
      <c r="B19" s="1"/>
      <c r="C19" s="1"/>
      <c r="D19" s="1"/>
      <c r="E19" s="1"/>
      <c r="F19" s="1"/>
      <c r="G19" s="1"/>
    </row>
    <row r="20" spans="1:7" x14ac:dyDescent="0.35">
      <c r="A20" s="24" t="s">
        <v>8</v>
      </c>
      <c r="B20" s="24"/>
      <c r="C20" s="24"/>
      <c r="D20" s="24"/>
      <c r="E20" s="24"/>
      <c r="F20" s="24"/>
      <c r="G20" s="24"/>
    </row>
    <row r="21" spans="1:7" x14ac:dyDescent="0.35">
      <c r="A21" s="20"/>
      <c r="B21" s="20"/>
      <c r="C21" s="20"/>
      <c r="D21" s="20"/>
      <c r="E21" s="20"/>
      <c r="F21" s="20"/>
      <c r="G21" s="20"/>
    </row>
    <row r="22" spans="1:7" x14ac:dyDescent="0.35">
      <c r="A22" s="1" t="s">
        <v>22</v>
      </c>
      <c r="B22" s="1" t="s">
        <v>149</v>
      </c>
      <c r="C22" s="1">
        <v>2009</v>
      </c>
      <c r="D22" s="1">
        <v>20</v>
      </c>
      <c r="E22" s="1">
        <v>50</v>
      </c>
      <c r="F22" s="1">
        <f>SUM(D22*E22)</f>
        <v>1000</v>
      </c>
      <c r="G22" s="1"/>
    </row>
    <row r="23" spans="1:7" x14ac:dyDescent="0.35">
      <c r="A23" s="1" t="s">
        <v>23</v>
      </c>
      <c r="B23" s="1" t="s">
        <v>144</v>
      </c>
      <c r="C23" s="1">
        <v>2007</v>
      </c>
      <c r="D23" s="1">
        <v>20</v>
      </c>
      <c r="E23" s="1">
        <v>25</v>
      </c>
      <c r="F23" s="1">
        <f>SUM(D23*E23)</f>
        <v>500</v>
      </c>
      <c r="G23" s="1"/>
    </row>
    <row r="24" spans="1:7" x14ac:dyDescent="0.35">
      <c r="A24" s="1" t="s">
        <v>24</v>
      </c>
      <c r="B24" s="1" t="s">
        <v>246</v>
      </c>
      <c r="C24" s="1">
        <v>2008</v>
      </c>
      <c r="D24" s="1">
        <v>20</v>
      </c>
      <c r="E24" s="1">
        <v>22</v>
      </c>
      <c r="F24" s="1">
        <f>SUM(D24*E24)</f>
        <v>440</v>
      </c>
      <c r="G24" s="1"/>
    </row>
    <row r="25" spans="1:7" x14ac:dyDescent="0.35">
      <c r="A25" s="1" t="s">
        <v>25</v>
      </c>
      <c r="B25" s="1" t="s">
        <v>150</v>
      </c>
      <c r="C25" s="1">
        <v>2012</v>
      </c>
      <c r="D25" s="1">
        <v>20</v>
      </c>
      <c r="E25" s="1">
        <v>1</v>
      </c>
      <c r="F25" s="1">
        <f>SUM(D25*E25)</f>
        <v>20</v>
      </c>
      <c r="G25" s="1"/>
    </row>
    <row r="26" spans="1:7" x14ac:dyDescent="0.35">
      <c r="A26" s="1" t="s">
        <v>26</v>
      </c>
      <c r="B26" s="1" t="s">
        <v>152</v>
      </c>
      <c r="C26" s="1">
        <v>2016</v>
      </c>
      <c r="D26" s="1">
        <v>20</v>
      </c>
      <c r="E26" s="1">
        <v>1</v>
      </c>
      <c r="F26" s="1">
        <f>SUM(D26*E26)</f>
        <v>20</v>
      </c>
      <c r="G26" s="1"/>
    </row>
    <row r="27" spans="1:7" x14ac:dyDescent="0.35">
      <c r="A27" s="1" t="s">
        <v>27</v>
      </c>
      <c r="B27" s="1" t="s">
        <v>173</v>
      </c>
      <c r="C27" s="1">
        <v>2016</v>
      </c>
      <c r="D27" s="1">
        <v>20</v>
      </c>
      <c r="E27" s="1">
        <v>1</v>
      </c>
      <c r="F27" s="1">
        <f>SUM(D27*E27)</f>
        <v>20</v>
      </c>
      <c r="G27" s="1"/>
    </row>
    <row r="28" spans="1:7" x14ac:dyDescent="0.35">
      <c r="A28" s="1" t="s">
        <v>28</v>
      </c>
      <c r="B28" s="1" t="s">
        <v>174</v>
      </c>
      <c r="C28" s="1">
        <v>2012</v>
      </c>
      <c r="D28" s="1">
        <v>20</v>
      </c>
      <c r="E28" s="1">
        <v>1</v>
      </c>
      <c r="F28" s="1">
        <f>SUM(D28*E28)</f>
        <v>20</v>
      </c>
      <c r="G28" s="1"/>
    </row>
    <row r="29" spans="1:7" x14ac:dyDescent="0.35">
      <c r="A29" s="1" t="s">
        <v>29</v>
      </c>
      <c r="B29" s="1" t="s">
        <v>193</v>
      </c>
      <c r="C29" s="1">
        <v>2015</v>
      </c>
      <c r="D29" s="1">
        <v>20</v>
      </c>
      <c r="E29" s="22">
        <v>1</v>
      </c>
      <c r="F29" s="1">
        <f>SUM(D29*E29)</f>
        <v>20</v>
      </c>
      <c r="G29" s="1"/>
    </row>
    <row r="30" spans="1:7" x14ac:dyDescent="0.35">
      <c r="A30" s="1" t="s">
        <v>33</v>
      </c>
      <c r="B30" s="1" t="s">
        <v>194</v>
      </c>
      <c r="C30" s="1">
        <v>2012</v>
      </c>
      <c r="D30" s="1">
        <v>20</v>
      </c>
      <c r="E30" s="22">
        <v>1</v>
      </c>
      <c r="F30" s="1">
        <f>SUM(D30*E30)</f>
        <v>20</v>
      </c>
      <c r="G30" s="1"/>
    </row>
    <row r="31" spans="1:7" x14ac:dyDescent="0.35">
      <c r="A31" s="1"/>
      <c r="B31" s="1"/>
      <c r="C31" s="1"/>
      <c r="D31" s="1"/>
      <c r="E31" s="1"/>
      <c r="F31" s="1"/>
      <c r="G31" s="1"/>
    </row>
    <row r="32" spans="1:7" x14ac:dyDescent="0.35">
      <c r="A32" s="1"/>
      <c r="B32" s="1"/>
      <c r="C32" s="1"/>
      <c r="D32" s="1"/>
      <c r="E32" s="1"/>
      <c r="F32" s="1"/>
      <c r="G32" s="1"/>
    </row>
    <row r="33" spans="1:7" x14ac:dyDescent="0.35">
      <c r="A33" s="25" t="s">
        <v>9</v>
      </c>
      <c r="B33" s="25"/>
      <c r="C33" s="25"/>
      <c r="D33" s="25"/>
      <c r="E33" s="25"/>
      <c r="F33" s="25"/>
      <c r="G33" s="25"/>
    </row>
    <row r="34" spans="1:7" x14ac:dyDescent="0.35">
      <c r="A34" s="1" t="s">
        <v>22</v>
      </c>
      <c r="B34" s="1" t="s">
        <v>178</v>
      </c>
      <c r="C34" s="1">
        <v>1986</v>
      </c>
      <c r="D34" s="1">
        <v>50</v>
      </c>
      <c r="E34" s="1">
        <v>116</v>
      </c>
      <c r="F34" s="1">
        <f t="shared" ref="F34:F60" si="0">SUM(D34*E34)</f>
        <v>5800</v>
      </c>
      <c r="G34" s="1"/>
    </row>
    <row r="35" spans="1:7" x14ac:dyDescent="0.35">
      <c r="A35" s="1" t="s">
        <v>23</v>
      </c>
      <c r="B35" s="1" t="s">
        <v>125</v>
      </c>
      <c r="C35" s="1">
        <v>1974</v>
      </c>
      <c r="D35" s="1">
        <v>50</v>
      </c>
      <c r="E35" s="1">
        <v>55</v>
      </c>
      <c r="F35" s="1">
        <f t="shared" si="0"/>
        <v>2750</v>
      </c>
      <c r="G35" s="1"/>
    </row>
    <row r="36" spans="1:7" x14ac:dyDescent="0.35">
      <c r="A36" s="1" t="s">
        <v>24</v>
      </c>
      <c r="B36" s="1" t="s">
        <v>156</v>
      </c>
      <c r="C36" s="1">
        <v>1990</v>
      </c>
      <c r="D36" s="1">
        <v>50</v>
      </c>
      <c r="E36" s="1">
        <v>42</v>
      </c>
      <c r="F36" s="1">
        <f t="shared" si="0"/>
        <v>2100</v>
      </c>
      <c r="G36" s="1"/>
    </row>
    <row r="37" spans="1:7" x14ac:dyDescent="0.35">
      <c r="A37" s="1" t="s">
        <v>25</v>
      </c>
      <c r="B37" s="1" t="s">
        <v>262</v>
      </c>
      <c r="C37" s="1">
        <v>1994</v>
      </c>
      <c r="D37" s="1">
        <v>50</v>
      </c>
      <c r="E37" s="1">
        <v>38</v>
      </c>
      <c r="F37" s="1">
        <f t="shared" si="0"/>
        <v>1900</v>
      </c>
      <c r="G37" s="1"/>
    </row>
    <row r="38" spans="1:7" x14ac:dyDescent="0.35">
      <c r="A38" s="1" t="s">
        <v>26</v>
      </c>
      <c r="B38" s="1" t="s">
        <v>126</v>
      </c>
      <c r="C38" s="1">
        <v>1982</v>
      </c>
      <c r="D38" s="1">
        <v>50</v>
      </c>
      <c r="E38" s="1">
        <v>37</v>
      </c>
      <c r="F38" s="1">
        <f t="shared" si="0"/>
        <v>1850</v>
      </c>
      <c r="G38" s="1"/>
    </row>
    <row r="39" spans="1:7" x14ac:dyDescent="0.35">
      <c r="A39" s="1" t="s">
        <v>27</v>
      </c>
      <c r="B39" s="1" t="s">
        <v>132</v>
      </c>
      <c r="C39" s="1">
        <v>1997</v>
      </c>
      <c r="D39" s="1">
        <v>50</v>
      </c>
      <c r="E39" s="1">
        <v>33</v>
      </c>
      <c r="F39" s="1">
        <f t="shared" si="0"/>
        <v>1650</v>
      </c>
      <c r="G39" s="1"/>
    </row>
    <row r="40" spans="1:7" x14ac:dyDescent="0.35">
      <c r="A40" s="1" t="s">
        <v>28</v>
      </c>
      <c r="B40" s="1" t="s">
        <v>224</v>
      </c>
      <c r="C40" s="1">
        <v>1987</v>
      </c>
      <c r="D40" s="1">
        <v>50</v>
      </c>
      <c r="E40" s="1">
        <v>33</v>
      </c>
      <c r="F40" s="1">
        <f t="shared" si="0"/>
        <v>1650</v>
      </c>
      <c r="G40" s="1"/>
    </row>
    <row r="41" spans="1:7" x14ac:dyDescent="0.35">
      <c r="A41" s="1" t="s">
        <v>29</v>
      </c>
      <c r="B41" s="1" t="s">
        <v>226</v>
      </c>
      <c r="C41" s="1">
        <v>1997</v>
      </c>
      <c r="D41" s="1">
        <v>50</v>
      </c>
      <c r="E41" s="1">
        <v>31</v>
      </c>
      <c r="F41" s="1">
        <f t="shared" si="0"/>
        <v>1550</v>
      </c>
      <c r="G41" s="1"/>
    </row>
    <row r="42" spans="1:7" x14ac:dyDescent="0.35">
      <c r="A42" s="1" t="s">
        <v>33</v>
      </c>
      <c r="B42" s="1" t="s">
        <v>197</v>
      </c>
      <c r="C42" s="1">
        <v>1991</v>
      </c>
      <c r="D42" s="1">
        <v>50</v>
      </c>
      <c r="E42" s="1">
        <v>30</v>
      </c>
      <c r="F42" s="1">
        <f t="shared" si="0"/>
        <v>1500</v>
      </c>
      <c r="G42" s="1"/>
    </row>
    <row r="43" spans="1:7" x14ac:dyDescent="0.35">
      <c r="A43" s="1" t="s">
        <v>34</v>
      </c>
      <c r="B43" s="1" t="s">
        <v>128</v>
      </c>
      <c r="C43" s="1">
        <v>1975</v>
      </c>
      <c r="D43" s="1">
        <v>50</v>
      </c>
      <c r="E43" s="1">
        <v>28</v>
      </c>
      <c r="F43" s="1">
        <f t="shared" si="0"/>
        <v>1400</v>
      </c>
      <c r="G43" s="1"/>
    </row>
    <row r="44" spans="1:7" x14ac:dyDescent="0.35">
      <c r="A44" s="1" t="s">
        <v>35</v>
      </c>
      <c r="B44" s="1" t="s">
        <v>129</v>
      </c>
      <c r="C44" s="1">
        <v>2000</v>
      </c>
      <c r="D44" s="1">
        <v>50</v>
      </c>
      <c r="E44" s="1">
        <v>28</v>
      </c>
      <c r="F44" s="1">
        <f t="shared" si="0"/>
        <v>1400</v>
      </c>
      <c r="G44" s="1"/>
    </row>
    <row r="45" spans="1:7" x14ac:dyDescent="0.35">
      <c r="A45" s="1" t="s">
        <v>36</v>
      </c>
      <c r="B45" s="1" t="s">
        <v>175</v>
      </c>
      <c r="C45" s="1">
        <v>1984</v>
      </c>
      <c r="D45" s="1">
        <v>50</v>
      </c>
      <c r="E45" s="1">
        <v>25</v>
      </c>
      <c r="F45" s="1">
        <f t="shared" si="0"/>
        <v>1250</v>
      </c>
      <c r="G45" s="1"/>
    </row>
    <row r="46" spans="1:7" x14ac:dyDescent="0.35">
      <c r="A46" s="1" t="s">
        <v>37</v>
      </c>
      <c r="B46" s="1" t="s">
        <v>155</v>
      </c>
      <c r="C46" s="1">
        <v>1999</v>
      </c>
      <c r="D46" s="1">
        <v>50</v>
      </c>
      <c r="E46" s="1">
        <v>24</v>
      </c>
      <c r="F46" s="1">
        <f t="shared" si="0"/>
        <v>1200</v>
      </c>
      <c r="G46" s="1"/>
    </row>
    <row r="47" spans="1:7" x14ac:dyDescent="0.35">
      <c r="A47" s="1" t="s">
        <v>38</v>
      </c>
      <c r="B47" s="1" t="s">
        <v>277</v>
      </c>
      <c r="C47" s="1">
        <v>1981</v>
      </c>
      <c r="D47" s="1">
        <v>50</v>
      </c>
      <c r="E47" s="1">
        <v>24</v>
      </c>
      <c r="F47" s="1">
        <f t="shared" si="0"/>
        <v>1200</v>
      </c>
      <c r="G47" s="1"/>
    </row>
    <row r="48" spans="1:7" x14ac:dyDescent="0.35">
      <c r="A48" s="1" t="s">
        <v>39</v>
      </c>
      <c r="B48" s="1" t="s">
        <v>172</v>
      </c>
      <c r="C48" s="1">
        <v>1995</v>
      </c>
      <c r="D48" s="1">
        <v>50</v>
      </c>
      <c r="E48" s="1">
        <v>23</v>
      </c>
      <c r="F48" s="1">
        <f t="shared" si="0"/>
        <v>1150</v>
      </c>
      <c r="G48" s="1"/>
    </row>
    <row r="49" spans="1:7" x14ac:dyDescent="0.35">
      <c r="A49" s="1" t="s">
        <v>40</v>
      </c>
      <c r="B49" s="1" t="s">
        <v>244</v>
      </c>
      <c r="C49" s="1">
        <v>1992</v>
      </c>
      <c r="D49" s="1">
        <v>50</v>
      </c>
      <c r="E49" s="1">
        <v>23</v>
      </c>
      <c r="F49" s="1">
        <f t="shared" si="0"/>
        <v>1150</v>
      </c>
      <c r="G49" s="1"/>
    </row>
    <row r="50" spans="1:7" x14ac:dyDescent="0.35">
      <c r="A50" s="1" t="s">
        <v>41</v>
      </c>
      <c r="B50" s="1" t="s">
        <v>140</v>
      </c>
      <c r="C50" s="1">
        <v>1978</v>
      </c>
      <c r="D50" s="1">
        <v>50</v>
      </c>
      <c r="E50" s="1">
        <v>20</v>
      </c>
      <c r="F50" s="1">
        <f t="shared" si="0"/>
        <v>1000</v>
      </c>
      <c r="G50" s="1"/>
    </row>
    <row r="51" spans="1:7" x14ac:dyDescent="0.35">
      <c r="A51" s="1" t="s">
        <v>42</v>
      </c>
      <c r="B51" s="1" t="s">
        <v>196</v>
      </c>
      <c r="C51" s="1">
        <v>1983</v>
      </c>
      <c r="D51" s="1">
        <v>50</v>
      </c>
      <c r="E51" s="1">
        <v>19</v>
      </c>
      <c r="F51" s="1">
        <f t="shared" si="0"/>
        <v>950</v>
      </c>
      <c r="G51" s="1"/>
    </row>
    <row r="52" spans="1:7" x14ac:dyDescent="0.35">
      <c r="A52" s="1" t="s">
        <v>43</v>
      </c>
      <c r="B52" s="1" t="s">
        <v>230</v>
      </c>
      <c r="C52" s="1">
        <v>1985</v>
      </c>
      <c r="D52" s="1">
        <v>50</v>
      </c>
      <c r="E52" s="1">
        <v>15</v>
      </c>
      <c r="F52" s="1">
        <f t="shared" si="0"/>
        <v>750</v>
      </c>
      <c r="G52" s="1"/>
    </row>
    <row r="53" spans="1:7" x14ac:dyDescent="0.35">
      <c r="A53" s="1" t="s">
        <v>44</v>
      </c>
      <c r="B53" s="1" t="s">
        <v>232</v>
      </c>
      <c r="C53" s="1">
        <v>1994</v>
      </c>
      <c r="D53" s="1">
        <v>50</v>
      </c>
      <c r="E53" s="1">
        <v>14</v>
      </c>
      <c r="F53" s="1">
        <f t="shared" si="0"/>
        <v>700</v>
      </c>
      <c r="G53" s="1"/>
    </row>
    <row r="54" spans="1:7" x14ac:dyDescent="0.35">
      <c r="A54" s="1" t="s">
        <v>45</v>
      </c>
      <c r="B54" s="1" t="s">
        <v>154</v>
      </c>
      <c r="C54" s="1">
        <v>1990</v>
      </c>
      <c r="D54" s="1">
        <v>50</v>
      </c>
      <c r="E54" s="1">
        <v>10</v>
      </c>
      <c r="F54" s="1">
        <f t="shared" si="0"/>
        <v>500</v>
      </c>
      <c r="G54" s="1"/>
    </row>
    <row r="55" spans="1:7" x14ac:dyDescent="0.35">
      <c r="A55" s="1" t="s">
        <v>46</v>
      </c>
      <c r="B55" s="1" t="s">
        <v>234</v>
      </c>
      <c r="C55" s="1">
        <v>2000</v>
      </c>
      <c r="D55" s="1">
        <v>50</v>
      </c>
      <c r="E55" s="1">
        <v>10</v>
      </c>
      <c r="F55" s="1">
        <f t="shared" si="0"/>
        <v>500</v>
      </c>
      <c r="G55" s="1"/>
    </row>
    <row r="56" spans="1:7" x14ac:dyDescent="0.35">
      <c r="A56" s="1" t="s">
        <v>47</v>
      </c>
      <c r="B56" s="1" t="s">
        <v>233</v>
      </c>
      <c r="C56" s="1">
        <v>1998</v>
      </c>
      <c r="D56" s="1">
        <v>50</v>
      </c>
      <c r="E56" s="1">
        <v>8</v>
      </c>
      <c r="F56" s="1">
        <f t="shared" si="0"/>
        <v>400</v>
      </c>
      <c r="G56" s="1"/>
    </row>
    <row r="57" spans="1:7" x14ac:dyDescent="0.35">
      <c r="A57" s="1" t="s">
        <v>48</v>
      </c>
      <c r="B57" s="1" t="s">
        <v>136</v>
      </c>
      <c r="C57" s="1">
        <v>2001</v>
      </c>
      <c r="D57" s="1">
        <v>50</v>
      </c>
      <c r="E57" s="1">
        <v>5</v>
      </c>
      <c r="F57" s="1">
        <f t="shared" si="0"/>
        <v>250</v>
      </c>
    </row>
    <row r="58" spans="1:7" x14ac:dyDescent="0.35">
      <c r="A58" s="1" t="s">
        <v>49</v>
      </c>
      <c r="B58" s="1" t="s">
        <v>276</v>
      </c>
      <c r="C58" s="1">
        <v>1975</v>
      </c>
      <c r="D58" s="1">
        <v>50</v>
      </c>
      <c r="E58" s="1">
        <v>5</v>
      </c>
      <c r="F58" s="1">
        <f t="shared" si="0"/>
        <v>250</v>
      </c>
    </row>
    <row r="59" spans="1:7" x14ac:dyDescent="0.35">
      <c r="A59" s="1" t="s">
        <v>50</v>
      </c>
      <c r="B59" s="1" t="s">
        <v>231</v>
      </c>
      <c r="C59" s="1">
        <v>1995</v>
      </c>
      <c r="D59" s="1">
        <v>50</v>
      </c>
      <c r="E59" s="1">
        <v>4</v>
      </c>
      <c r="F59" s="1">
        <f t="shared" si="0"/>
        <v>200</v>
      </c>
    </row>
    <row r="60" spans="1:7" x14ac:dyDescent="0.35">
      <c r="A60" s="1" t="s">
        <v>51</v>
      </c>
      <c r="B60" s="1" t="s">
        <v>229</v>
      </c>
      <c r="C60" s="1">
        <v>2001</v>
      </c>
      <c r="D60" s="1">
        <v>50</v>
      </c>
      <c r="E60" s="1">
        <v>3</v>
      </c>
      <c r="F60" s="1">
        <f t="shared" si="0"/>
        <v>150</v>
      </c>
    </row>
  </sheetData>
  <sortState ref="B22:F30">
    <sortCondition descending="1" ref="F22:F30"/>
  </sortState>
  <mergeCells count="6">
    <mergeCell ref="A33:G33"/>
    <mergeCell ref="A1:G1"/>
    <mergeCell ref="A2:G2"/>
    <mergeCell ref="A3:G3"/>
    <mergeCell ref="A5:G5"/>
    <mergeCell ref="A20:G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70" zoomScaleNormal="70" workbookViewId="0">
      <selection activeCell="A3" sqref="A3:G3"/>
    </sheetView>
  </sheetViews>
  <sheetFormatPr defaultColWidth="75" defaultRowHeight="14.5" x14ac:dyDescent="0.35"/>
  <cols>
    <col min="1" max="1" width="5.7265625" bestFit="1" customWidth="1"/>
    <col min="2" max="2" width="22.1796875" bestFit="1" customWidth="1"/>
    <col min="3" max="3" width="5.453125" bestFit="1" customWidth="1"/>
    <col min="4" max="4" width="11.81640625" bestFit="1" customWidth="1"/>
    <col min="5" max="5" width="14.26953125" bestFit="1" customWidth="1"/>
    <col min="6" max="6" width="14.54296875" bestFit="1" customWidth="1"/>
    <col min="7" max="7" width="13.453125" bestFit="1" customWidth="1"/>
  </cols>
  <sheetData>
    <row r="1" spans="1:9" x14ac:dyDescent="0.35">
      <c r="A1" s="26" t="s">
        <v>116</v>
      </c>
      <c r="B1" s="26"/>
      <c r="C1" s="26"/>
      <c r="D1" s="26"/>
      <c r="E1" s="26"/>
      <c r="F1" s="26"/>
      <c r="G1" s="26"/>
    </row>
    <row r="2" spans="1:9" x14ac:dyDescent="0.35">
      <c r="A2" s="26" t="s">
        <v>10</v>
      </c>
      <c r="B2" s="26"/>
      <c r="C2" s="26"/>
      <c r="D2" s="26"/>
      <c r="E2" s="26"/>
      <c r="F2" s="26"/>
      <c r="G2" s="26"/>
    </row>
    <row r="3" spans="1:9" x14ac:dyDescent="0.35">
      <c r="A3" s="39">
        <v>45135</v>
      </c>
      <c r="B3" s="39"/>
      <c r="C3" s="39"/>
      <c r="D3" s="39"/>
      <c r="E3" s="39"/>
      <c r="F3" s="39"/>
      <c r="G3" s="39"/>
    </row>
    <row r="4" spans="1:9" x14ac:dyDescent="0.35">
      <c r="A4" s="2" t="s">
        <v>6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3" t="s">
        <v>17</v>
      </c>
      <c r="I4" s="3" t="s">
        <v>20</v>
      </c>
    </row>
    <row r="5" spans="1:9" x14ac:dyDescent="0.35">
      <c r="A5" s="29" t="s">
        <v>7</v>
      </c>
      <c r="B5" s="29"/>
      <c r="C5" s="29"/>
      <c r="D5" s="29"/>
      <c r="E5" s="29"/>
      <c r="F5" s="29"/>
      <c r="G5" s="29"/>
      <c r="H5">
        <f>SUM(F6:F14,F17:F22)</f>
        <v>10190</v>
      </c>
      <c r="I5">
        <f>SUM(F6:F10,F17:F21)</f>
        <v>8740</v>
      </c>
    </row>
    <row r="6" spans="1:9" x14ac:dyDescent="0.35">
      <c r="A6" s="1" t="s">
        <v>22</v>
      </c>
      <c r="B6" s="1" t="s">
        <v>209</v>
      </c>
      <c r="C6" s="1">
        <v>2000</v>
      </c>
      <c r="D6" s="1">
        <v>20</v>
      </c>
      <c r="E6" s="1">
        <v>31</v>
      </c>
      <c r="F6" s="1">
        <f t="shared" ref="F6:F14" si="0">SUM(D6*E6)</f>
        <v>620</v>
      </c>
      <c r="G6" s="1"/>
    </row>
    <row r="7" spans="1:9" x14ac:dyDescent="0.35">
      <c r="A7" s="1" t="s">
        <v>23</v>
      </c>
      <c r="B7" s="1" t="s">
        <v>214</v>
      </c>
      <c r="C7" s="1">
        <v>1992</v>
      </c>
      <c r="D7" s="1">
        <v>20</v>
      </c>
      <c r="E7" s="1">
        <v>31</v>
      </c>
      <c r="F7" s="1">
        <f t="shared" si="0"/>
        <v>620</v>
      </c>
      <c r="G7" s="1"/>
    </row>
    <row r="8" spans="1:9" x14ac:dyDescent="0.35">
      <c r="A8" s="1" t="s">
        <v>24</v>
      </c>
      <c r="B8" s="1" t="s">
        <v>208</v>
      </c>
      <c r="C8" s="1">
        <v>2000</v>
      </c>
      <c r="D8" s="1">
        <v>20</v>
      </c>
      <c r="E8" s="1">
        <v>25</v>
      </c>
      <c r="F8" s="1">
        <f t="shared" si="0"/>
        <v>500</v>
      </c>
      <c r="G8" s="1"/>
    </row>
    <row r="9" spans="1:9" x14ac:dyDescent="0.35">
      <c r="A9" s="1" t="s">
        <v>25</v>
      </c>
      <c r="B9" s="1" t="s">
        <v>210</v>
      </c>
      <c r="C9" s="1">
        <v>1980</v>
      </c>
      <c r="D9" s="1">
        <v>20</v>
      </c>
      <c r="E9" s="1">
        <v>25</v>
      </c>
      <c r="F9" s="1">
        <f t="shared" si="0"/>
        <v>500</v>
      </c>
      <c r="G9" s="1"/>
    </row>
    <row r="10" spans="1:9" x14ac:dyDescent="0.35">
      <c r="A10" s="1" t="s">
        <v>26</v>
      </c>
      <c r="B10" s="1" t="s">
        <v>213</v>
      </c>
      <c r="C10" s="1">
        <v>1979</v>
      </c>
      <c r="D10" s="1">
        <v>20</v>
      </c>
      <c r="E10" s="1">
        <v>25</v>
      </c>
      <c r="F10" s="1">
        <f t="shared" si="0"/>
        <v>500</v>
      </c>
      <c r="G10" s="1"/>
    </row>
    <row r="11" spans="1:9" x14ac:dyDescent="0.35">
      <c r="A11" s="1" t="s">
        <v>27</v>
      </c>
      <c r="B11" s="1" t="s">
        <v>169</v>
      </c>
      <c r="C11" s="1">
        <v>1997</v>
      </c>
      <c r="D11" s="1">
        <v>20</v>
      </c>
      <c r="E11" s="1">
        <v>21</v>
      </c>
      <c r="F11" s="1">
        <f t="shared" si="0"/>
        <v>420</v>
      </c>
      <c r="G11" s="1"/>
    </row>
    <row r="12" spans="1:9" x14ac:dyDescent="0.35">
      <c r="A12" s="1" t="s">
        <v>28</v>
      </c>
      <c r="B12" s="1" t="s">
        <v>167</v>
      </c>
      <c r="C12" s="1">
        <v>2001</v>
      </c>
      <c r="D12" s="1">
        <v>20</v>
      </c>
      <c r="E12" s="1">
        <v>20</v>
      </c>
      <c r="F12" s="1">
        <f t="shared" si="0"/>
        <v>400</v>
      </c>
      <c r="G12" s="1"/>
    </row>
    <row r="13" spans="1:9" x14ac:dyDescent="0.35">
      <c r="A13" s="1" t="s">
        <v>29</v>
      </c>
      <c r="B13" s="1" t="s">
        <v>268</v>
      </c>
      <c r="C13" s="1">
        <v>1973</v>
      </c>
      <c r="D13" s="1">
        <v>20</v>
      </c>
      <c r="E13" s="1">
        <v>16</v>
      </c>
      <c r="F13" s="1">
        <f t="shared" si="0"/>
        <v>320</v>
      </c>
      <c r="G13" s="1"/>
    </row>
    <row r="14" spans="1:9" x14ac:dyDescent="0.35">
      <c r="A14" s="1" t="s">
        <v>33</v>
      </c>
      <c r="B14" s="1" t="s">
        <v>166</v>
      </c>
      <c r="C14" s="1">
        <v>2000</v>
      </c>
      <c r="D14" s="1">
        <v>20</v>
      </c>
      <c r="E14" s="1">
        <v>13</v>
      </c>
      <c r="F14" s="1">
        <f t="shared" si="0"/>
        <v>260</v>
      </c>
      <c r="G14" s="1"/>
    </row>
    <row r="15" spans="1:9" x14ac:dyDescent="0.35">
      <c r="A15" s="1"/>
      <c r="B15" s="1"/>
      <c r="C15" s="1"/>
      <c r="D15" s="1"/>
      <c r="E15" s="1"/>
      <c r="F15" s="1"/>
      <c r="G15" s="1"/>
    </row>
    <row r="16" spans="1:9" x14ac:dyDescent="0.35">
      <c r="A16" s="25" t="s">
        <v>9</v>
      </c>
      <c r="B16" s="25"/>
      <c r="C16" s="25"/>
      <c r="D16" s="25"/>
      <c r="E16" s="25"/>
      <c r="F16" s="25"/>
      <c r="G16" s="25"/>
    </row>
    <row r="17" spans="1:7" x14ac:dyDescent="0.35">
      <c r="A17" s="1" t="s">
        <v>22</v>
      </c>
      <c r="B17" s="1" t="s">
        <v>266</v>
      </c>
      <c r="C17" s="1">
        <v>1980</v>
      </c>
      <c r="D17" s="1">
        <v>50</v>
      </c>
      <c r="E17" s="1">
        <v>31</v>
      </c>
      <c r="F17" s="1">
        <f t="shared" ref="F17:F22" si="1">SUM(D17*E17)</f>
        <v>1550</v>
      </c>
      <c r="G17" s="1"/>
    </row>
    <row r="18" spans="1:7" x14ac:dyDescent="0.35">
      <c r="A18" s="1" t="s">
        <v>23</v>
      </c>
      <c r="B18" s="1" t="s">
        <v>215</v>
      </c>
      <c r="C18" s="1">
        <v>1985</v>
      </c>
      <c r="D18" s="1">
        <v>50</v>
      </c>
      <c r="E18" s="1">
        <v>30</v>
      </c>
      <c r="F18" s="1">
        <f t="shared" si="1"/>
        <v>1500</v>
      </c>
      <c r="G18" s="1"/>
    </row>
    <row r="19" spans="1:7" x14ac:dyDescent="0.35">
      <c r="A19" s="1" t="s">
        <v>24</v>
      </c>
      <c r="B19" s="1" t="s">
        <v>269</v>
      </c>
      <c r="C19" s="1">
        <v>1994</v>
      </c>
      <c r="D19" s="1">
        <v>50</v>
      </c>
      <c r="E19" s="1">
        <v>24</v>
      </c>
      <c r="F19" s="1">
        <f t="shared" si="1"/>
        <v>1200</v>
      </c>
      <c r="G19" s="1"/>
    </row>
    <row r="20" spans="1:7" x14ac:dyDescent="0.35">
      <c r="A20" s="1" t="s">
        <v>25</v>
      </c>
      <c r="B20" s="1" t="s">
        <v>211</v>
      </c>
      <c r="C20" s="1">
        <v>1985</v>
      </c>
      <c r="D20" s="1">
        <v>50</v>
      </c>
      <c r="E20" s="1">
        <v>20</v>
      </c>
      <c r="F20" s="1">
        <f t="shared" si="1"/>
        <v>1000</v>
      </c>
      <c r="G20" s="1"/>
    </row>
    <row r="21" spans="1:7" x14ac:dyDescent="0.35">
      <c r="A21" s="1" t="s">
        <v>26</v>
      </c>
      <c r="B21" s="1" t="s">
        <v>267</v>
      </c>
      <c r="C21" s="1">
        <v>1984</v>
      </c>
      <c r="D21" s="1">
        <v>50</v>
      </c>
      <c r="E21" s="1">
        <v>15</v>
      </c>
      <c r="F21" s="1">
        <f t="shared" si="1"/>
        <v>750</v>
      </c>
      <c r="G21" s="1"/>
    </row>
    <row r="22" spans="1:7" x14ac:dyDescent="0.35">
      <c r="A22" s="1" t="s">
        <v>27</v>
      </c>
      <c r="B22" s="1" t="s">
        <v>216</v>
      </c>
      <c r="C22" s="1">
        <v>1987</v>
      </c>
      <c r="D22" s="1">
        <v>50</v>
      </c>
      <c r="E22" s="1">
        <v>1</v>
      </c>
      <c r="F22" s="1">
        <f t="shared" si="1"/>
        <v>50</v>
      </c>
      <c r="G22" s="1"/>
    </row>
    <row r="23" spans="1:7" x14ac:dyDescent="0.35">
      <c r="A23" s="1"/>
      <c r="B23" s="1"/>
      <c r="C23" s="1"/>
      <c r="D23" s="1"/>
      <c r="E23" s="1"/>
      <c r="F23" s="1"/>
      <c r="G23" s="1"/>
    </row>
    <row r="24" spans="1:7" x14ac:dyDescent="0.35">
      <c r="A24" s="1"/>
      <c r="B24" s="1"/>
      <c r="C24" s="1"/>
      <c r="D24" s="1"/>
      <c r="E24" s="1"/>
      <c r="F24" s="1"/>
      <c r="G24" s="1"/>
    </row>
    <row r="25" spans="1:7" x14ac:dyDescent="0.35">
      <c r="A25" s="1"/>
      <c r="B25" s="1"/>
      <c r="C25" s="1"/>
      <c r="D25" s="1"/>
      <c r="E25" s="1"/>
      <c r="F25" s="1"/>
      <c r="G25" s="1"/>
    </row>
    <row r="26" spans="1:7" x14ac:dyDescent="0.35">
      <c r="A26" s="1"/>
      <c r="B26" s="1"/>
      <c r="C26" s="1"/>
      <c r="D26" s="1"/>
      <c r="E26" s="1"/>
      <c r="F26" s="1"/>
      <c r="G26" s="1"/>
    </row>
    <row r="27" spans="1:7" x14ac:dyDescent="0.35">
      <c r="A27" s="1"/>
      <c r="B27" s="1"/>
      <c r="C27" s="1"/>
      <c r="D27" s="1"/>
      <c r="E27" s="1"/>
      <c r="F27" s="1"/>
      <c r="G27" s="1"/>
    </row>
    <row r="28" spans="1:7" x14ac:dyDescent="0.35">
      <c r="A28" s="1"/>
      <c r="B28" s="1"/>
      <c r="C28" s="1"/>
      <c r="D28" s="1"/>
      <c r="E28" s="1"/>
      <c r="F28" s="1"/>
      <c r="G28" s="1"/>
    </row>
    <row r="29" spans="1:7" x14ac:dyDescent="0.35">
      <c r="A29" s="1"/>
      <c r="B29" s="1"/>
      <c r="C29" s="1"/>
      <c r="D29" s="1"/>
      <c r="E29" s="1"/>
      <c r="F29" s="1"/>
      <c r="G29" s="1"/>
    </row>
    <row r="30" spans="1:7" x14ac:dyDescent="0.35">
      <c r="A30" s="1"/>
      <c r="B30" s="1"/>
      <c r="C30" s="1"/>
      <c r="D30" s="1"/>
      <c r="E30" s="1"/>
      <c r="F30" s="1"/>
      <c r="G30" s="1"/>
    </row>
    <row r="31" spans="1:7" x14ac:dyDescent="0.35">
      <c r="A31" s="1"/>
      <c r="B31" s="1"/>
      <c r="C31" s="1"/>
      <c r="D31" s="1"/>
      <c r="E31" s="1"/>
      <c r="F31" s="1"/>
      <c r="G31" s="1"/>
    </row>
    <row r="32" spans="1:7" x14ac:dyDescent="0.35">
      <c r="A32" s="1"/>
      <c r="B32" s="1"/>
      <c r="C32" s="1"/>
      <c r="D32" s="1"/>
      <c r="E32" s="1"/>
      <c r="F32" s="1"/>
      <c r="G32" s="1"/>
    </row>
    <row r="33" spans="1:7" x14ac:dyDescent="0.35">
      <c r="A33" s="1"/>
      <c r="B33" s="1"/>
      <c r="C33" s="1"/>
      <c r="D33" s="1"/>
      <c r="E33" s="1"/>
      <c r="F33" s="1"/>
      <c r="G33" s="1"/>
    </row>
    <row r="34" spans="1:7" x14ac:dyDescent="0.35">
      <c r="A34" s="1"/>
      <c r="B34" s="1"/>
      <c r="C34" s="1"/>
      <c r="D34" s="1"/>
      <c r="E34" s="1"/>
      <c r="F34" s="1"/>
      <c r="G34" s="1"/>
    </row>
  </sheetData>
  <sortState ref="B20:F25">
    <sortCondition descending="1" ref="F20:F25"/>
  </sortState>
  <mergeCells count="5">
    <mergeCell ref="A16:G16"/>
    <mergeCell ref="A1:G1"/>
    <mergeCell ref="A2:G2"/>
    <mergeCell ref="A3:G3"/>
    <mergeCell ref="A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B1" zoomScale="80" zoomScaleNormal="80" workbookViewId="0">
      <selection activeCell="A3" sqref="A3:G3"/>
    </sheetView>
  </sheetViews>
  <sheetFormatPr defaultColWidth="75" defaultRowHeight="14.5" x14ac:dyDescent="0.35"/>
  <cols>
    <col min="1" max="1" width="5.7265625" bestFit="1" customWidth="1"/>
    <col min="2" max="2" width="22.1796875" bestFit="1" customWidth="1"/>
    <col min="3" max="3" width="5.453125" bestFit="1" customWidth="1"/>
    <col min="4" max="4" width="11.81640625" bestFit="1" customWidth="1"/>
    <col min="5" max="5" width="14.26953125" bestFit="1" customWidth="1"/>
    <col min="6" max="6" width="14.54296875" bestFit="1" customWidth="1"/>
    <col min="7" max="7" width="13.453125" bestFit="1" customWidth="1"/>
  </cols>
  <sheetData>
    <row r="1" spans="1:9" x14ac:dyDescent="0.35">
      <c r="A1" s="26" t="s">
        <v>116</v>
      </c>
      <c r="B1" s="26"/>
      <c r="C1" s="26"/>
      <c r="D1" s="26"/>
      <c r="E1" s="26"/>
      <c r="F1" s="26"/>
      <c r="G1" s="26"/>
    </row>
    <row r="2" spans="1:9" x14ac:dyDescent="0.35">
      <c r="A2" s="26" t="s">
        <v>10</v>
      </c>
      <c r="B2" s="26"/>
      <c r="C2" s="26"/>
      <c r="D2" s="26"/>
      <c r="E2" s="26"/>
      <c r="F2" s="26"/>
      <c r="G2" s="26"/>
    </row>
    <row r="3" spans="1:9" x14ac:dyDescent="0.35">
      <c r="A3" s="39">
        <v>45135</v>
      </c>
      <c r="B3" s="39"/>
      <c r="C3" s="39"/>
      <c r="D3" s="39"/>
      <c r="E3" s="39"/>
      <c r="F3" s="39"/>
      <c r="G3" s="39"/>
    </row>
    <row r="4" spans="1:9" x14ac:dyDescent="0.35">
      <c r="A4" s="2" t="s">
        <v>6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3" t="s">
        <v>17</v>
      </c>
      <c r="I4" s="3" t="s">
        <v>20</v>
      </c>
    </row>
    <row r="5" spans="1:9" x14ac:dyDescent="0.35">
      <c r="A5" s="29" t="s">
        <v>7</v>
      </c>
      <c r="B5" s="29"/>
      <c r="C5" s="29"/>
      <c r="D5" s="29"/>
      <c r="E5" s="29"/>
      <c r="F5" s="29"/>
      <c r="G5" s="29"/>
      <c r="H5">
        <f>SUM(F6:F11,F14:F16,F19:F28)</f>
        <v>20460</v>
      </c>
      <c r="I5">
        <f>SUM(F19:F27,F6)</f>
        <v>16350</v>
      </c>
    </row>
    <row r="6" spans="1:9" x14ac:dyDescent="0.35">
      <c r="A6" s="1" t="s">
        <v>22</v>
      </c>
      <c r="B6" s="1" t="s">
        <v>238</v>
      </c>
      <c r="C6" s="1">
        <v>1994</v>
      </c>
      <c r="D6" s="1">
        <v>20</v>
      </c>
      <c r="E6" s="1">
        <v>40</v>
      </c>
      <c r="F6" s="1">
        <f t="shared" ref="F6:F11" si="0">SUM(D6*E6)</f>
        <v>800</v>
      </c>
      <c r="G6" s="1"/>
    </row>
    <row r="7" spans="1:9" x14ac:dyDescent="0.35">
      <c r="A7" s="1" t="s">
        <v>23</v>
      </c>
      <c r="B7" s="1" t="s">
        <v>289</v>
      </c>
      <c r="C7" s="1">
        <v>1999</v>
      </c>
      <c r="D7" s="1">
        <v>20</v>
      </c>
      <c r="E7" s="1">
        <v>40</v>
      </c>
      <c r="F7" s="1">
        <f t="shared" si="0"/>
        <v>800</v>
      </c>
      <c r="G7" s="1"/>
    </row>
    <row r="8" spans="1:9" x14ac:dyDescent="0.35">
      <c r="A8" s="1" t="s">
        <v>24</v>
      </c>
      <c r="B8" s="1" t="s">
        <v>185</v>
      </c>
      <c r="C8" s="1">
        <v>1992</v>
      </c>
      <c r="D8" s="1">
        <v>20</v>
      </c>
      <c r="E8" s="1">
        <v>34</v>
      </c>
      <c r="F8" s="1">
        <f t="shared" si="0"/>
        <v>680</v>
      </c>
      <c r="G8" s="1"/>
    </row>
    <row r="9" spans="1:9" x14ac:dyDescent="0.35">
      <c r="A9" s="1" t="s">
        <v>25</v>
      </c>
      <c r="B9" s="1" t="s">
        <v>145</v>
      </c>
      <c r="C9" s="1">
        <v>1980</v>
      </c>
      <c r="D9" s="1">
        <v>20</v>
      </c>
      <c r="E9" s="1">
        <v>28</v>
      </c>
      <c r="F9" s="1">
        <f t="shared" si="0"/>
        <v>560</v>
      </c>
      <c r="G9" s="1"/>
    </row>
    <row r="10" spans="1:9" x14ac:dyDescent="0.35">
      <c r="A10" s="1" t="s">
        <v>26</v>
      </c>
      <c r="B10" s="1" t="s">
        <v>186</v>
      </c>
      <c r="C10" s="1">
        <v>1995</v>
      </c>
      <c r="D10" s="1">
        <v>20</v>
      </c>
      <c r="E10" s="1">
        <v>22</v>
      </c>
      <c r="F10" s="1">
        <f t="shared" si="0"/>
        <v>440</v>
      </c>
      <c r="G10" s="1"/>
    </row>
    <row r="11" spans="1:9" x14ac:dyDescent="0.35">
      <c r="A11" s="1" t="s">
        <v>27</v>
      </c>
      <c r="B11" s="1" t="s">
        <v>239</v>
      </c>
      <c r="C11" s="1">
        <v>1997</v>
      </c>
      <c r="D11" s="1">
        <v>20</v>
      </c>
      <c r="E11" s="1">
        <v>11</v>
      </c>
      <c r="F11" s="1">
        <f t="shared" si="0"/>
        <v>220</v>
      </c>
      <c r="G11" s="1"/>
    </row>
    <row r="12" spans="1:9" x14ac:dyDescent="0.35">
      <c r="A12" s="1"/>
      <c r="B12" s="1"/>
      <c r="C12" s="1"/>
      <c r="D12" s="1"/>
      <c r="E12" s="1"/>
      <c r="F12" s="1"/>
      <c r="G12" s="1"/>
    </row>
    <row r="13" spans="1:9" x14ac:dyDescent="0.35">
      <c r="A13" s="24" t="s">
        <v>8</v>
      </c>
      <c r="B13" s="24"/>
      <c r="C13" s="24"/>
      <c r="D13" s="24"/>
      <c r="E13" s="24"/>
      <c r="F13" s="24"/>
      <c r="G13" s="24"/>
    </row>
    <row r="14" spans="1:9" x14ac:dyDescent="0.35">
      <c r="A14" s="1" t="s">
        <v>22</v>
      </c>
      <c r="B14" s="1" t="s">
        <v>223</v>
      </c>
      <c r="C14" s="1">
        <v>2010</v>
      </c>
      <c r="D14" s="1">
        <v>20</v>
      </c>
      <c r="E14" s="1">
        <v>25</v>
      </c>
      <c r="F14" s="1">
        <f>SUM(D14*E14)</f>
        <v>500</v>
      </c>
      <c r="G14" s="1"/>
    </row>
    <row r="15" spans="1:9" x14ac:dyDescent="0.35">
      <c r="A15" s="1" t="s">
        <v>23</v>
      </c>
      <c r="B15" s="1" t="s">
        <v>222</v>
      </c>
      <c r="C15" s="1">
        <v>2008</v>
      </c>
      <c r="D15" s="1">
        <v>20</v>
      </c>
      <c r="E15" s="1">
        <v>10</v>
      </c>
      <c r="F15" s="1">
        <f>SUM(D15*E15)</f>
        <v>200</v>
      </c>
      <c r="G15" s="1"/>
    </row>
    <row r="16" spans="1:9" x14ac:dyDescent="0.35">
      <c r="A16" s="1" t="s">
        <v>24</v>
      </c>
      <c r="B16" s="1" t="s">
        <v>221</v>
      </c>
      <c r="C16" s="1">
        <v>2015</v>
      </c>
      <c r="D16" s="1">
        <v>20</v>
      </c>
      <c r="E16" s="1">
        <v>3</v>
      </c>
      <c r="F16" s="1">
        <f>SUM(D16*E16)</f>
        <v>60</v>
      </c>
      <c r="G16" s="1"/>
    </row>
    <row r="17" spans="1:7" x14ac:dyDescent="0.35">
      <c r="A17" s="1"/>
      <c r="B17" s="1"/>
      <c r="C17" s="1"/>
      <c r="D17" s="1"/>
      <c r="E17" s="1"/>
      <c r="F17" s="1"/>
      <c r="G17" s="1"/>
    </row>
    <row r="18" spans="1:7" x14ac:dyDescent="0.35">
      <c r="A18" s="25" t="s">
        <v>9</v>
      </c>
      <c r="B18" s="25"/>
      <c r="C18" s="25"/>
      <c r="D18" s="25"/>
      <c r="E18" s="25"/>
      <c r="F18" s="25"/>
      <c r="G18" s="25"/>
    </row>
    <row r="19" spans="1:7" x14ac:dyDescent="0.35">
      <c r="A19" s="1" t="s">
        <v>22</v>
      </c>
      <c r="B19" s="1" t="s">
        <v>220</v>
      </c>
      <c r="C19" s="1">
        <v>1980</v>
      </c>
      <c r="D19" s="1">
        <v>50</v>
      </c>
      <c r="E19" s="1">
        <v>50</v>
      </c>
      <c r="F19" s="1">
        <f t="shared" ref="F19:F28" si="1">SUM(D19*E19)</f>
        <v>2500</v>
      </c>
      <c r="G19" s="1"/>
    </row>
    <row r="20" spans="1:7" x14ac:dyDescent="0.35">
      <c r="A20" s="1" t="s">
        <v>23</v>
      </c>
      <c r="B20" s="1" t="s">
        <v>146</v>
      </c>
      <c r="C20" s="1">
        <v>1983</v>
      </c>
      <c r="D20" s="1">
        <v>50</v>
      </c>
      <c r="E20" s="1">
        <v>45</v>
      </c>
      <c r="F20" s="1">
        <f t="shared" si="1"/>
        <v>2250</v>
      </c>
      <c r="G20" s="1"/>
    </row>
    <row r="21" spans="1:7" x14ac:dyDescent="0.35">
      <c r="A21" s="1" t="s">
        <v>24</v>
      </c>
      <c r="B21" s="1" t="s">
        <v>179</v>
      </c>
      <c r="C21" s="1">
        <v>1976</v>
      </c>
      <c r="D21" s="1">
        <v>50</v>
      </c>
      <c r="E21" s="1">
        <v>43</v>
      </c>
      <c r="F21" s="1">
        <f t="shared" si="1"/>
        <v>2150</v>
      </c>
      <c r="G21" s="1"/>
    </row>
    <row r="22" spans="1:7" x14ac:dyDescent="0.35">
      <c r="A22" s="1" t="s">
        <v>25</v>
      </c>
      <c r="B22" s="1" t="s">
        <v>237</v>
      </c>
      <c r="C22" s="1">
        <v>1991</v>
      </c>
      <c r="D22" s="1">
        <v>50</v>
      </c>
      <c r="E22" s="1">
        <v>41</v>
      </c>
      <c r="F22" s="1">
        <f t="shared" si="1"/>
        <v>2050</v>
      </c>
      <c r="G22" s="1"/>
    </row>
    <row r="23" spans="1:7" x14ac:dyDescent="0.35">
      <c r="A23" s="1" t="s">
        <v>26</v>
      </c>
      <c r="B23" s="1" t="s">
        <v>235</v>
      </c>
      <c r="C23" s="1">
        <v>1981</v>
      </c>
      <c r="D23" s="1">
        <v>50</v>
      </c>
      <c r="E23" s="1">
        <v>30</v>
      </c>
      <c r="F23" s="1">
        <f t="shared" si="1"/>
        <v>1500</v>
      </c>
      <c r="G23" s="1"/>
    </row>
    <row r="24" spans="1:7" x14ac:dyDescent="0.35">
      <c r="A24" s="1" t="s">
        <v>27</v>
      </c>
      <c r="B24" s="1" t="s">
        <v>187</v>
      </c>
      <c r="C24" s="1">
        <v>1995</v>
      </c>
      <c r="D24" s="1">
        <v>50</v>
      </c>
      <c r="E24" s="1">
        <v>29</v>
      </c>
      <c r="F24" s="1">
        <f t="shared" si="1"/>
        <v>1450</v>
      </c>
      <c r="G24" s="1"/>
    </row>
    <row r="25" spans="1:7" x14ac:dyDescent="0.35">
      <c r="A25" s="1" t="s">
        <v>28</v>
      </c>
      <c r="B25" s="1" t="s">
        <v>240</v>
      </c>
      <c r="C25" s="1">
        <v>1978</v>
      </c>
      <c r="D25" s="1">
        <v>50</v>
      </c>
      <c r="E25" s="1">
        <v>28</v>
      </c>
      <c r="F25" s="1">
        <f t="shared" si="1"/>
        <v>1400</v>
      </c>
      <c r="G25" s="1"/>
    </row>
    <row r="26" spans="1:7" x14ac:dyDescent="0.35">
      <c r="A26" s="1" t="s">
        <v>29</v>
      </c>
      <c r="B26" s="1" t="s">
        <v>225</v>
      </c>
      <c r="C26" s="1">
        <v>2001</v>
      </c>
      <c r="D26" s="1">
        <v>50</v>
      </c>
      <c r="E26" s="1">
        <v>25</v>
      </c>
      <c r="F26" s="1">
        <f t="shared" si="1"/>
        <v>1250</v>
      </c>
      <c r="G26" s="1"/>
    </row>
    <row r="27" spans="1:7" x14ac:dyDescent="0.35">
      <c r="A27" s="1" t="s">
        <v>33</v>
      </c>
      <c r="B27" s="1" t="s">
        <v>135</v>
      </c>
      <c r="C27" s="1">
        <v>1986</v>
      </c>
      <c r="D27" s="1">
        <v>50</v>
      </c>
      <c r="E27" s="1">
        <v>20</v>
      </c>
      <c r="F27" s="1">
        <f t="shared" si="1"/>
        <v>1000</v>
      </c>
      <c r="G27" s="1"/>
    </row>
    <row r="28" spans="1:7" x14ac:dyDescent="0.35">
      <c r="A28" s="1" t="s">
        <v>34</v>
      </c>
      <c r="B28" s="1" t="s">
        <v>274</v>
      </c>
      <c r="C28" s="1">
        <v>1997</v>
      </c>
      <c r="D28" s="1">
        <v>50</v>
      </c>
      <c r="E28" s="1">
        <v>13</v>
      </c>
      <c r="F28" s="1">
        <f t="shared" si="1"/>
        <v>650</v>
      </c>
      <c r="G28" s="1"/>
    </row>
    <row r="29" spans="1:7" x14ac:dyDescent="0.35">
      <c r="A29" s="1"/>
      <c r="B29" s="1"/>
      <c r="C29" s="1"/>
      <c r="D29" s="1"/>
      <c r="E29" s="1"/>
      <c r="F29" s="1"/>
      <c r="G29" s="1"/>
    </row>
  </sheetData>
  <sortState ref="B19:F28">
    <sortCondition descending="1" ref="F19:F28"/>
  </sortState>
  <mergeCells count="6">
    <mergeCell ref="A18:G18"/>
    <mergeCell ref="A1:G1"/>
    <mergeCell ref="A2:G2"/>
    <mergeCell ref="A3:G3"/>
    <mergeCell ref="A5:G5"/>
    <mergeCell ref="A13:G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80" zoomScaleNormal="80" workbookViewId="0">
      <selection activeCell="A3" sqref="A3:G3"/>
    </sheetView>
  </sheetViews>
  <sheetFormatPr defaultColWidth="75" defaultRowHeight="14.5" x14ac:dyDescent="0.35"/>
  <cols>
    <col min="1" max="1" width="5.7265625" bestFit="1" customWidth="1"/>
    <col min="2" max="2" width="22.1796875" bestFit="1" customWidth="1"/>
    <col min="3" max="3" width="5.453125" bestFit="1" customWidth="1"/>
    <col min="4" max="4" width="11.81640625" bestFit="1" customWidth="1"/>
    <col min="5" max="5" width="14.26953125" bestFit="1" customWidth="1"/>
    <col min="6" max="6" width="14.54296875" bestFit="1" customWidth="1"/>
    <col min="7" max="7" width="13.453125" bestFit="1" customWidth="1"/>
  </cols>
  <sheetData>
    <row r="1" spans="1:9" x14ac:dyDescent="0.35">
      <c r="A1" s="26" t="s">
        <v>116</v>
      </c>
      <c r="B1" s="26"/>
      <c r="C1" s="26"/>
      <c r="D1" s="26"/>
      <c r="E1" s="26"/>
      <c r="F1" s="26"/>
      <c r="G1" s="26"/>
    </row>
    <row r="2" spans="1:9" x14ac:dyDescent="0.35">
      <c r="A2" s="26" t="s">
        <v>10</v>
      </c>
      <c r="B2" s="26"/>
      <c r="C2" s="26"/>
      <c r="D2" s="26"/>
      <c r="E2" s="26"/>
      <c r="F2" s="26"/>
      <c r="G2" s="26"/>
    </row>
    <row r="3" spans="1:9" x14ac:dyDescent="0.35">
      <c r="A3" s="39">
        <v>45135</v>
      </c>
      <c r="B3" s="39"/>
      <c r="C3" s="39"/>
      <c r="D3" s="39"/>
      <c r="E3" s="39"/>
      <c r="F3" s="39"/>
      <c r="G3" s="39"/>
    </row>
    <row r="4" spans="1:9" x14ac:dyDescent="0.35">
      <c r="A4" s="2" t="s">
        <v>6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3" t="s">
        <v>17</v>
      </c>
      <c r="I4" s="3" t="s">
        <v>20</v>
      </c>
    </row>
    <row r="5" spans="1:9" x14ac:dyDescent="0.35">
      <c r="A5" s="29" t="s">
        <v>7</v>
      </c>
      <c r="B5" s="29"/>
      <c r="C5" s="29"/>
      <c r="D5" s="29"/>
      <c r="E5" s="29"/>
      <c r="F5" s="29"/>
      <c r="G5" s="29"/>
      <c r="H5">
        <v>2230</v>
      </c>
      <c r="I5">
        <v>2230</v>
      </c>
    </row>
    <row r="6" spans="1:9" x14ac:dyDescent="0.35">
      <c r="A6" s="1" t="s">
        <v>22</v>
      </c>
      <c r="B6" s="1" t="s">
        <v>248</v>
      </c>
      <c r="C6" s="1">
        <v>1998</v>
      </c>
      <c r="D6" s="1">
        <v>20</v>
      </c>
      <c r="E6" s="1">
        <v>39</v>
      </c>
      <c r="F6" s="1">
        <v>780</v>
      </c>
      <c r="G6" s="1"/>
    </row>
    <row r="7" spans="1:9" x14ac:dyDescent="0.35">
      <c r="A7" s="1"/>
      <c r="B7" s="1"/>
      <c r="C7" s="1"/>
      <c r="D7" s="1"/>
      <c r="E7" s="1"/>
      <c r="F7" s="1"/>
      <c r="G7" s="1"/>
    </row>
    <row r="8" spans="1:9" x14ac:dyDescent="0.35">
      <c r="A8" s="25" t="s">
        <v>9</v>
      </c>
      <c r="B8" s="25"/>
      <c r="C8" s="25"/>
      <c r="D8" s="25"/>
      <c r="E8" s="25"/>
      <c r="F8" s="25"/>
      <c r="G8" s="25"/>
    </row>
    <row r="9" spans="1:9" x14ac:dyDescent="0.35">
      <c r="A9" s="1"/>
      <c r="B9" s="1" t="s">
        <v>272</v>
      </c>
      <c r="C9" s="1">
        <v>2002</v>
      </c>
      <c r="D9" s="1">
        <v>50</v>
      </c>
      <c r="E9" s="1">
        <v>29</v>
      </c>
      <c r="F9" s="1">
        <v>1450</v>
      </c>
      <c r="G9" s="1"/>
    </row>
    <row r="10" spans="1:9" x14ac:dyDescent="0.35">
      <c r="A10" s="1"/>
      <c r="B10" s="1"/>
      <c r="C10" s="1"/>
      <c r="D10" s="1"/>
      <c r="E10" s="1"/>
      <c r="F10" s="1"/>
      <c r="G10" s="1"/>
    </row>
    <row r="11" spans="1:9" x14ac:dyDescent="0.35">
      <c r="A11" s="1"/>
      <c r="B11" s="1"/>
      <c r="C11" s="1"/>
      <c r="D11" s="1"/>
      <c r="E11" s="1"/>
      <c r="F11" s="1"/>
      <c r="G11" s="1"/>
    </row>
    <row r="12" spans="1:9" x14ac:dyDescent="0.35">
      <c r="A12" s="1"/>
      <c r="B12" s="1"/>
      <c r="C12" s="1"/>
      <c r="D12" s="1"/>
      <c r="E12" s="1"/>
      <c r="F12" s="1"/>
      <c r="G12" s="1"/>
    </row>
    <row r="13" spans="1:9" x14ac:dyDescent="0.35">
      <c r="A13" s="1"/>
      <c r="B13" s="1"/>
      <c r="C13" s="1"/>
      <c r="D13" s="1"/>
      <c r="E13" s="1"/>
      <c r="F13" s="1"/>
      <c r="G13" s="1"/>
    </row>
    <row r="14" spans="1:9" x14ac:dyDescent="0.35">
      <c r="A14" s="1"/>
      <c r="B14" s="1"/>
      <c r="C14" s="1"/>
      <c r="D14" s="1"/>
      <c r="E14" s="1"/>
      <c r="F14" s="1"/>
      <c r="G14" s="1"/>
    </row>
    <row r="15" spans="1:9" x14ac:dyDescent="0.35">
      <c r="A15" s="1"/>
      <c r="B15" s="1"/>
      <c r="C15" s="1"/>
      <c r="D15" s="1"/>
      <c r="E15" s="1"/>
      <c r="F15" s="1"/>
      <c r="G15" s="1"/>
    </row>
    <row r="16" spans="1:9" x14ac:dyDescent="0.35">
      <c r="A16" s="1"/>
      <c r="B16" s="1"/>
      <c r="C16" s="1"/>
      <c r="D16" s="1"/>
      <c r="E16" s="1"/>
      <c r="F16" s="1"/>
      <c r="G16" s="1"/>
    </row>
    <row r="17" spans="1:7" x14ac:dyDescent="0.35">
      <c r="A17" s="1"/>
      <c r="B17" s="1"/>
      <c r="C17" s="1"/>
      <c r="D17" s="1"/>
      <c r="E17" s="1"/>
      <c r="F17" s="1"/>
      <c r="G17" s="1"/>
    </row>
    <row r="18" spans="1:7" x14ac:dyDescent="0.35">
      <c r="A18" s="1"/>
      <c r="B18" s="1"/>
      <c r="C18" s="1"/>
      <c r="D18" s="1"/>
      <c r="E18" s="1"/>
      <c r="F18" s="1"/>
      <c r="G18" s="1"/>
    </row>
    <row r="19" spans="1:7" x14ac:dyDescent="0.35">
      <c r="A19" s="1"/>
      <c r="B19" s="1"/>
      <c r="C19" s="1"/>
      <c r="D19" s="1"/>
      <c r="E19" s="1"/>
      <c r="F19" s="1"/>
      <c r="G19" s="1"/>
    </row>
    <row r="20" spans="1:7" x14ac:dyDescent="0.35">
      <c r="A20" s="1"/>
      <c r="B20" s="1"/>
      <c r="C20" s="1"/>
      <c r="D20" s="1"/>
      <c r="E20" s="1"/>
      <c r="F20" s="1"/>
      <c r="G20" s="1"/>
    </row>
    <row r="21" spans="1:7" x14ac:dyDescent="0.35">
      <c r="A21" s="1"/>
      <c r="B21" s="1"/>
      <c r="C21" s="1"/>
      <c r="D21" s="1"/>
      <c r="E21" s="1"/>
      <c r="F21" s="1"/>
      <c r="G21" s="1"/>
    </row>
  </sheetData>
  <sortState ref="A10:F16">
    <sortCondition descending="1" ref="F10:F16"/>
  </sortState>
  <mergeCells count="5">
    <mergeCell ref="A8:G8"/>
    <mergeCell ref="A1:G1"/>
    <mergeCell ref="A2:G2"/>
    <mergeCell ref="A3:G3"/>
    <mergeCell ref="A5:G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5" zoomScaleNormal="85" workbookViewId="0">
      <selection activeCell="A3" sqref="A3:G3"/>
    </sheetView>
  </sheetViews>
  <sheetFormatPr defaultColWidth="75" defaultRowHeight="14.5" x14ac:dyDescent="0.35"/>
  <cols>
    <col min="1" max="1" width="5.7265625" bestFit="1" customWidth="1"/>
    <col min="2" max="2" width="22.1796875" bestFit="1" customWidth="1"/>
    <col min="3" max="3" width="5.453125" bestFit="1" customWidth="1"/>
    <col min="4" max="4" width="11.81640625" bestFit="1" customWidth="1"/>
    <col min="5" max="5" width="14.26953125" bestFit="1" customWidth="1"/>
    <col min="6" max="6" width="14.54296875" bestFit="1" customWidth="1"/>
    <col min="7" max="7" width="13.453125" bestFit="1" customWidth="1"/>
    <col min="8" max="8" width="33.26953125" customWidth="1"/>
  </cols>
  <sheetData>
    <row r="1" spans="1:9" x14ac:dyDescent="0.35">
      <c r="A1" s="26" t="s">
        <v>116</v>
      </c>
      <c r="B1" s="26"/>
      <c r="C1" s="26"/>
      <c r="D1" s="26"/>
      <c r="E1" s="26"/>
      <c r="F1" s="26"/>
      <c r="G1" s="26"/>
    </row>
    <row r="2" spans="1:9" x14ac:dyDescent="0.35">
      <c r="A2" s="26" t="s">
        <v>10</v>
      </c>
      <c r="B2" s="26"/>
      <c r="C2" s="26"/>
      <c r="D2" s="26"/>
      <c r="E2" s="26"/>
      <c r="F2" s="26"/>
      <c r="G2" s="26"/>
    </row>
    <row r="3" spans="1:9" x14ac:dyDescent="0.35">
      <c r="A3" s="39">
        <v>45135</v>
      </c>
      <c r="B3" s="39"/>
      <c r="C3" s="39"/>
      <c r="D3" s="39"/>
      <c r="E3" s="39"/>
      <c r="F3" s="39"/>
      <c r="G3" s="39"/>
    </row>
    <row r="4" spans="1:9" x14ac:dyDescent="0.35">
      <c r="A4" s="27"/>
      <c r="B4" s="28"/>
      <c r="C4" s="28"/>
      <c r="D4" s="28"/>
      <c r="E4" s="28"/>
      <c r="F4" s="28"/>
      <c r="G4" s="28"/>
      <c r="H4" s="3" t="s">
        <v>19</v>
      </c>
      <c r="I4" s="3" t="s">
        <v>18</v>
      </c>
    </row>
    <row r="5" spans="1:9" x14ac:dyDescent="0.35">
      <c r="A5" s="29" t="s">
        <v>7</v>
      </c>
      <c r="B5" s="29"/>
      <c r="C5" s="29"/>
      <c r="D5" s="29"/>
      <c r="E5" s="29"/>
      <c r="F5" s="29"/>
      <c r="G5" s="29"/>
      <c r="H5">
        <f>SUM(F7,F10,F13:F21)</f>
        <v>19690</v>
      </c>
      <c r="I5">
        <f>SUM(F13:F21,F10)</f>
        <v>19270</v>
      </c>
    </row>
    <row r="6" spans="1:9" x14ac:dyDescent="0.35">
      <c r="A6" s="21"/>
      <c r="B6" s="21"/>
      <c r="C6" s="21"/>
      <c r="D6" s="21"/>
      <c r="E6" s="21"/>
      <c r="F6" s="21"/>
      <c r="G6" s="21"/>
    </row>
    <row r="7" spans="1:9" ht="14.5" customHeight="1" x14ac:dyDescent="0.35">
      <c r="A7" s="1" t="s">
        <v>22</v>
      </c>
      <c r="B7" s="1" t="s">
        <v>282</v>
      </c>
      <c r="C7" s="1">
        <v>2005</v>
      </c>
      <c r="D7" s="1">
        <v>20</v>
      </c>
      <c r="E7" s="1">
        <v>21</v>
      </c>
      <c r="F7" s="1">
        <v>420</v>
      </c>
      <c r="G7" s="1"/>
    </row>
    <row r="8" spans="1:9" x14ac:dyDescent="0.35">
      <c r="E8" s="1"/>
      <c r="F8" s="1"/>
      <c r="G8" s="1"/>
    </row>
    <row r="9" spans="1:9" x14ac:dyDescent="0.35">
      <c r="A9" s="24" t="s">
        <v>8</v>
      </c>
      <c r="B9" s="24"/>
      <c r="C9" s="24"/>
      <c r="D9" s="24"/>
      <c r="E9" s="24"/>
      <c r="F9" s="24"/>
      <c r="G9" s="24"/>
    </row>
    <row r="10" spans="1:9" x14ac:dyDescent="0.35">
      <c r="A10" s="1" t="s">
        <v>22</v>
      </c>
      <c r="B10" s="1" t="s">
        <v>228</v>
      </c>
      <c r="C10" s="1">
        <v>2006</v>
      </c>
      <c r="D10" s="1">
        <v>20</v>
      </c>
      <c r="E10" s="1">
        <v>81</v>
      </c>
      <c r="F10" s="1">
        <v>1620</v>
      </c>
      <c r="G10" s="1"/>
    </row>
    <row r="11" spans="1:9" x14ac:dyDescent="0.35">
      <c r="A11" s="1"/>
      <c r="B11" s="1"/>
      <c r="C11" s="1"/>
      <c r="D11" s="1"/>
      <c r="E11" s="1"/>
      <c r="F11" s="1"/>
      <c r="G11" s="1"/>
    </row>
    <row r="12" spans="1:9" x14ac:dyDescent="0.35">
      <c r="A12" s="25" t="s">
        <v>9</v>
      </c>
      <c r="B12" s="25"/>
      <c r="C12" s="25"/>
      <c r="D12" s="25"/>
      <c r="E12" s="25"/>
      <c r="F12" s="25"/>
      <c r="G12" s="25"/>
    </row>
    <row r="13" spans="1:9" x14ac:dyDescent="0.35">
      <c r="A13" s="1" t="s">
        <v>22</v>
      </c>
      <c r="B13" s="1" t="s">
        <v>278</v>
      </c>
      <c r="C13" s="1">
        <v>1981</v>
      </c>
      <c r="D13" s="1">
        <v>50</v>
      </c>
      <c r="E13" s="1">
        <v>75</v>
      </c>
      <c r="F13" s="1">
        <f t="shared" ref="F13:F21" si="0">SUM(D13*E13)</f>
        <v>3750</v>
      </c>
      <c r="G13" s="1"/>
    </row>
    <row r="14" spans="1:9" x14ac:dyDescent="0.35">
      <c r="A14" s="1" t="s">
        <v>23</v>
      </c>
      <c r="B14" s="1" t="s">
        <v>219</v>
      </c>
      <c r="C14" s="1">
        <v>1990</v>
      </c>
      <c r="D14" s="1">
        <v>50</v>
      </c>
      <c r="E14" s="1">
        <v>60</v>
      </c>
      <c r="F14" s="1">
        <f t="shared" si="0"/>
        <v>3000</v>
      </c>
      <c r="G14" s="1"/>
    </row>
    <row r="15" spans="1:9" x14ac:dyDescent="0.35">
      <c r="A15" s="1" t="s">
        <v>24</v>
      </c>
      <c r="B15" s="1" t="s">
        <v>159</v>
      </c>
      <c r="C15" s="1">
        <v>1996</v>
      </c>
      <c r="D15" s="1">
        <v>50</v>
      </c>
      <c r="E15" s="1">
        <v>40</v>
      </c>
      <c r="F15" s="1">
        <f t="shared" si="0"/>
        <v>2000</v>
      </c>
      <c r="G15" s="1"/>
    </row>
    <row r="16" spans="1:9" x14ac:dyDescent="0.35">
      <c r="A16" s="1" t="s">
        <v>25</v>
      </c>
      <c r="B16" s="1" t="s">
        <v>218</v>
      </c>
      <c r="C16" s="1">
        <v>1983</v>
      </c>
      <c r="D16" s="1">
        <v>50</v>
      </c>
      <c r="E16" s="1">
        <v>40</v>
      </c>
      <c r="F16" s="1">
        <f t="shared" si="0"/>
        <v>2000</v>
      </c>
      <c r="G16" s="1"/>
    </row>
    <row r="17" spans="1:7" x14ac:dyDescent="0.35">
      <c r="A17" s="1" t="s">
        <v>26</v>
      </c>
      <c r="B17" s="1" t="s">
        <v>217</v>
      </c>
      <c r="C17" s="1">
        <v>1982</v>
      </c>
      <c r="D17" s="1">
        <v>50</v>
      </c>
      <c r="E17" s="1">
        <v>33</v>
      </c>
      <c r="F17" s="1">
        <f t="shared" si="0"/>
        <v>1650</v>
      </c>
      <c r="G17" s="1"/>
    </row>
    <row r="18" spans="1:7" x14ac:dyDescent="0.35">
      <c r="A18" s="1" t="s">
        <v>27</v>
      </c>
      <c r="B18" s="1" t="s">
        <v>279</v>
      </c>
      <c r="C18" s="1">
        <v>1996</v>
      </c>
      <c r="D18" s="1">
        <v>50</v>
      </c>
      <c r="E18" s="1">
        <v>30</v>
      </c>
      <c r="F18" s="1">
        <f t="shared" si="0"/>
        <v>1500</v>
      </c>
      <c r="G18" s="1"/>
    </row>
    <row r="19" spans="1:7" x14ac:dyDescent="0.35">
      <c r="A19" s="1" t="s">
        <v>28</v>
      </c>
      <c r="B19" s="1" t="s">
        <v>227</v>
      </c>
      <c r="C19" s="1">
        <v>1996</v>
      </c>
      <c r="D19" s="1">
        <v>50</v>
      </c>
      <c r="E19" s="1">
        <v>29</v>
      </c>
      <c r="F19" s="1">
        <f t="shared" si="0"/>
        <v>1450</v>
      </c>
      <c r="G19" s="1"/>
    </row>
    <row r="20" spans="1:7" x14ac:dyDescent="0.35">
      <c r="A20" s="1" t="s">
        <v>29</v>
      </c>
      <c r="B20" s="1" t="s">
        <v>275</v>
      </c>
      <c r="C20" s="1">
        <v>2005</v>
      </c>
      <c r="D20" s="1">
        <v>50</v>
      </c>
      <c r="E20" s="1">
        <v>25</v>
      </c>
      <c r="F20" s="1">
        <f t="shared" si="0"/>
        <v>1250</v>
      </c>
      <c r="G20" s="1"/>
    </row>
    <row r="21" spans="1:7" x14ac:dyDescent="0.35">
      <c r="A21" s="1" t="s">
        <v>33</v>
      </c>
      <c r="B21" s="1" t="s">
        <v>160</v>
      </c>
      <c r="C21" s="1">
        <v>1999</v>
      </c>
      <c r="D21" s="1">
        <v>50</v>
      </c>
      <c r="E21" s="1">
        <v>21</v>
      </c>
      <c r="F21" s="1">
        <f t="shared" si="0"/>
        <v>1050</v>
      </c>
      <c r="G21" s="1"/>
    </row>
    <row r="22" spans="1:7" x14ac:dyDescent="0.35">
      <c r="A22" s="1"/>
      <c r="B22" s="1"/>
      <c r="C22" s="1"/>
      <c r="D22" s="1"/>
      <c r="E22" s="1"/>
      <c r="F22" s="1"/>
      <c r="G22" s="1"/>
    </row>
    <row r="23" spans="1:7" x14ac:dyDescent="0.35">
      <c r="A23" s="1"/>
      <c r="B23" s="1"/>
      <c r="C23" s="1"/>
      <c r="D23" s="1"/>
      <c r="E23" s="1"/>
      <c r="F23" s="1"/>
      <c r="G23" s="1"/>
    </row>
    <row r="24" spans="1:7" x14ac:dyDescent="0.35">
      <c r="A24" s="1"/>
      <c r="B24" s="1"/>
      <c r="C24" s="1"/>
      <c r="D24" s="1"/>
      <c r="E24" s="1"/>
      <c r="F24" s="1"/>
      <c r="G24" s="1"/>
    </row>
    <row r="25" spans="1:7" x14ac:dyDescent="0.35">
      <c r="A25" s="1"/>
      <c r="B25" s="1"/>
      <c r="C25" s="1"/>
      <c r="D25" s="1"/>
      <c r="E25" s="1"/>
      <c r="F25" s="1"/>
      <c r="G25" s="1"/>
    </row>
    <row r="26" spans="1:7" x14ac:dyDescent="0.35">
      <c r="A26" s="1"/>
      <c r="B26" s="1"/>
      <c r="C26" s="1"/>
      <c r="D26" s="1"/>
      <c r="E26" s="1"/>
      <c r="F26" s="1"/>
      <c r="G26" s="1"/>
    </row>
    <row r="27" spans="1:7" x14ac:dyDescent="0.35">
      <c r="A27" s="1"/>
      <c r="B27" s="1"/>
      <c r="C27" s="1"/>
      <c r="D27" s="1"/>
      <c r="E27" s="1"/>
      <c r="F27" s="1"/>
      <c r="G27" s="1"/>
    </row>
    <row r="28" spans="1:7" x14ac:dyDescent="0.35">
      <c r="A28" s="1"/>
      <c r="B28" s="1"/>
      <c r="C28" s="1"/>
      <c r="D28" s="1"/>
      <c r="E28" s="1"/>
      <c r="F28" s="1"/>
      <c r="G28" s="1"/>
    </row>
    <row r="29" spans="1:7" x14ac:dyDescent="0.35">
      <c r="A29" s="1"/>
      <c r="B29" s="1"/>
      <c r="C29" s="1"/>
      <c r="D29" s="1"/>
      <c r="E29" s="1"/>
      <c r="F29" s="1"/>
      <c r="G29" s="1"/>
    </row>
  </sheetData>
  <sortState ref="B13:F21">
    <sortCondition descending="1" ref="F13:F21"/>
  </sortState>
  <mergeCells count="7">
    <mergeCell ref="A12:G12"/>
    <mergeCell ref="A1:G1"/>
    <mergeCell ref="A2:G2"/>
    <mergeCell ref="A3:G3"/>
    <mergeCell ref="A5:G5"/>
    <mergeCell ref="A4:G4"/>
    <mergeCell ref="A9:G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85" zoomScaleNormal="85" workbookViewId="0">
      <selection activeCell="A3" sqref="A3:G3"/>
    </sheetView>
  </sheetViews>
  <sheetFormatPr defaultColWidth="75" defaultRowHeight="14.5" x14ac:dyDescent="0.35"/>
  <cols>
    <col min="1" max="1" width="5.7265625" bestFit="1" customWidth="1"/>
    <col min="2" max="2" width="22.1796875" bestFit="1" customWidth="1"/>
    <col min="3" max="3" width="5.453125" bestFit="1" customWidth="1"/>
    <col min="4" max="4" width="11.81640625" bestFit="1" customWidth="1"/>
    <col min="5" max="5" width="14.26953125" bestFit="1" customWidth="1"/>
    <col min="6" max="6" width="14.54296875" bestFit="1" customWidth="1"/>
    <col min="7" max="7" width="13.453125" bestFit="1" customWidth="1"/>
  </cols>
  <sheetData>
    <row r="1" spans="1:9" x14ac:dyDescent="0.35">
      <c r="A1" s="26" t="s">
        <v>116</v>
      </c>
      <c r="B1" s="26"/>
      <c r="C1" s="26"/>
      <c r="D1" s="26"/>
      <c r="E1" s="26"/>
      <c r="F1" s="26"/>
      <c r="G1" s="26"/>
    </row>
    <row r="2" spans="1:9" x14ac:dyDescent="0.35">
      <c r="A2" s="26" t="s">
        <v>10</v>
      </c>
      <c r="B2" s="26"/>
      <c r="C2" s="26"/>
      <c r="D2" s="26"/>
      <c r="E2" s="26"/>
      <c r="F2" s="26"/>
      <c r="G2" s="26"/>
    </row>
    <row r="3" spans="1:9" x14ac:dyDescent="0.35">
      <c r="A3" s="39">
        <v>45135</v>
      </c>
      <c r="B3" s="39"/>
      <c r="C3" s="39"/>
      <c r="D3" s="39"/>
      <c r="E3" s="39"/>
      <c r="F3" s="39"/>
      <c r="G3" s="39"/>
      <c r="H3" s="4" t="s">
        <v>17</v>
      </c>
      <c r="I3" s="4" t="s">
        <v>18</v>
      </c>
    </row>
    <row r="4" spans="1:9" x14ac:dyDescent="0.35">
      <c r="A4" s="2" t="s">
        <v>6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>
        <f>SUM(F6:F7,F10:F11,F14:F21)</f>
        <v>13260</v>
      </c>
      <c r="I4">
        <f>SUM(F6,F14:F20,F10)</f>
        <v>11860</v>
      </c>
    </row>
    <row r="5" spans="1:9" x14ac:dyDescent="0.35">
      <c r="A5" s="29" t="s">
        <v>7</v>
      </c>
      <c r="B5" s="29"/>
      <c r="C5" s="29"/>
      <c r="D5" s="29"/>
      <c r="E5" s="29"/>
      <c r="F5" s="29"/>
      <c r="G5" s="29"/>
    </row>
    <row r="6" spans="1:9" x14ac:dyDescent="0.35">
      <c r="A6" s="1" t="s">
        <v>22</v>
      </c>
      <c r="B6" s="1" t="s">
        <v>170</v>
      </c>
      <c r="C6" s="1">
        <v>1986</v>
      </c>
      <c r="D6" s="1">
        <v>20</v>
      </c>
      <c r="E6" s="1">
        <v>70</v>
      </c>
      <c r="F6" s="1">
        <f t="shared" ref="F6:F7" si="0">SUM(D6*E6)</f>
        <v>1400</v>
      </c>
      <c r="G6" s="1"/>
    </row>
    <row r="7" spans="1:9" x14ac:dyDescent="0.35">
      <c r="A7" s="1" t="s">
        <v>23</v>
      </c>
      <c r="B7" s="1" t="s">
        <v>236</v>
      </c>
      <c r="C7" s="1">
        <v>1982</v>
      </c>
      <c r="D7" s="1">
        <v>20</v>
      </c>
      <c r="E7" s="1">
        <v>30</v>
      </c>
      <c r="F7" s="1">
        <f t="shared" si="0"/>
        <v>600</v>
      </c>
      <c r="G7" s="1"/>
    </row>
    <row r="8" spans="1:9" x14ac:dyDescent="0.35">
      <c r="A8" s="1"/>
      <c r="B8" s="1"/>
      <c r="C8" s="1"/>
      <c r="D8" s="1"/>
      <c r="E8" s="1"/>
      <c r="F8" s="1"/>
      <c r="G8" s="1"/>
    </row>
    <row r="9" spans="1:9" x14ac:dyDescent="0.35">
      <c r="A9" s="24" t="s">
        <v>8</v>
      </c>
      <c r="B9" s="24"/>
      <c r="C9" s="24"/>
      <c r="D9" s="24"/>
      <c r="E9" s="24"/>
      <c r="F9" s="24"/>
      <c r="G9" s="24"/>
    </row>
    <row r="10" spans="1:9" x14ac:dyDescent="0.35">
      <c r="A10" s="1" t="s">
        <v>22</v>
      </c>
      <c r="B10" t="s">
        <v>206</v>
      </c>
      <c r="C10">
        <v>2006</v>
      </c>
      <c r="D10" s="1">
        <v>20</v>
      </c>
      <c r="E10" s="1">
        <v>38</v>
      </c>
      <c r="F10" s="1">
        <f t="shared" ref="F10:F11" si="1">SUM(D10*E10)</f>
        <v>760</v>
      </c>
      <c r="G10" s="1"/>
    </row>
    <row r="11" spans="1:9" x14ac:dyDescent="0.35">
      <c r="A11" s="1" t="s">
        <v>23</v>
      </c>
      <c r="B11" t="s">
        <v>207</v>
      </c>
      <c r="C11">
        <v>2009</v>
      </c>
      <c r="D11" s="1">
        <v>20</v>
      </c>
      <c r="E11" s="1">
        <v>20</v>
      </c>
      <c r="F11" s="1">
        <f t="shared" si="1"/>
        <v>400</v>
      </c>
      <c r="G11" s="1"/>
    </row>
    <row r="12" spans="1:9" x14ac:dyDescent="0.35">
      <c r="A12" s="1"/>
      <c r="B12" s="1"/>
      <c r="C12" s="1"/>
      <c r="D12" s="1"/>
      <c r="E12" s="1"/>
      <c r="F12" s="1"/>
      <c r="G12" s="1"/>
    </row>
    <row r="13" spans="1:9" x14ac:dyDescent="0.35">
      <c r="A13" s="25" t="s">
        <v>9</v>
      </c>
      <c r="B13" s="25"/>
      <c r="C13" s="25"/>
      <c r="D13" s="25"/>
      <c r="E13" s="25"/>
      <c r="F13" s="25"/>
      <c r="G13" s="25"/>
    </row>
    <row r="14" spans="1:9" x14ac:dyDescent="0.35">
      <c r="A14" s="1" t="s">
        <v>22</v>
      </c>
      <c r="B14" s="1" t="s">
        <v>171</v>
      </c>
      <c r="C14" s="1">
        <v>1991</v>
      </c>
      <c r="D14" s="1">
        <v>50</v>
      </c>
      <c r="E14" s="1">
        <v>33</v>
      </c>
      <c r="F14" s="1">
        <f t="shared" ref="F14:F21" si="2">SUM(D14*E14)</f>
        <v>1650</v>
      </c>
      <c r="G14" s="1"/>
    </row>
    <row r="15" spans="1:9" x14ac:dyDescent="0.35">
      <c r="A15" s="1" t="s">
        <v>23</v>
      </c>
      <c r="B15" s="1" t="s">
        <v>254</v>
      </c>
      <c r="C15" s="1">
        <v>1984</v>
      </c>
      <c r="D15" s="1">
        <v>50</v>
      </c>
      <c r="E15" s="1">
        <v>32</v>
      </c>
      <c r="F15" s="1">
        <f t="shared" si="2"/>
        <v>1600</v>
      </c>
      <c r="G15" s="1"/>
      <c r="H15" s="1"/>
    </row>
    <row r="16" spans="1:9" x14ac:dyDescent="0.35">
      <c r="A16" s="1" t="s">
        <v>24</v>
      </c>
      <c r="B16" s="1" t="s">
        <v>143</v>
      </c>
      <c r="C16" s="1">
        <v>1989</v>
      </c>
      <c r="D16" s="1">
        <v>50</v>
      </c>
      <c r="E16" s="1">
        <v>30</v>
      </c>
      <c r="F16" s="1">
        <f t="shared" si="2"/>
        <v>1500</v>
      </c>
      <c r="G16" s="1"/>
    </row>
    <row r="17" spans="1:7" x14ac:dyDescent="0.35">
      <c r="A17" s="1" t="s">
        <v>25</v>
      </c>
      <c r="B17" s="1" t="s">
        <v>253</v>
      </c>
      <c r="C17" s="1">
        <v>1993</v>
      </c>
      <c r="D17" s="1">
        <v>50</v>
      </c>
      <c r="E17" s="1">
        <v>29</v>
      </c>
      <c r="F17" s="1">
        <f t="shared" si="2"/>
        <v>1450</v>
      </c>
      <c r="G17" s="1"/>
    </row>
    <row r="18" spans="1:7" x14ac:dyDescent="0.35">
      <c r="A18" s="1" t="s">
        <v>26</v>
      </c>
      <c r="B18" s="1" t="s">
        <v>168</v>
      </c>
      <c r="C18" s="1">
        <v>1994</v>
      </c>
      <c r="D18" s="1">
        <v>50</v>
      </c>
      <c r="E18" s="1">
        <v>28</v>
      </c>
      <c r="F18" s="1">
        <f t="shared" si="2"/>
        <v>1400</v>
      </c>
      <c r="G18" s="1"/>
    </row>
    <row r="19" spans="1:7" x14ac:dyDescent="0.35">
      <c r="A19" s="1" t="s">
        <v>27</v>
      </c>
      <c r="B19" s="1" t="s">
        <v>153</v>
      </c>
      <c r="C19" s="1">
        <v>2005</v>
      </c>
      <c r="D19" s="1">
        <v>50</v>
      </c>
      <c r="E19" s="1">
        <v>23</v>
      </c>
      <c r="F19" s="1">
        <f t="shared" si="2"/>
        <v>1150</v>
      </c>
      <c r="G19" s="1"/>
    </row>
    <row r="20" spans="1:7" x14ac:dyDescent="0.35">
      <c r="A20" s="1" t="s">
        <v>28</v>
      </c>
      <c r="B20" s="1" t="s">
        <v>151</v>
      </c>
      <c r="C20" s="1">
        <v>2006</v>
      </c>
      <c r="D20" s="1">
        <v>50</v>
      </c>
      <c r="E20" s="1">
        <v>19</v>
      </c>
      <c r="F20" s="1">
        <f t="shared" si="2"/>
        <v>950</v>
      </c>
      <c r="G20" s="1"/>
    </row>
    <row r="21" spans="1:7" x14ac:dyDescent="0.35">
      <c r="A21" s="1" t="s">
        <v>29</v>
      </c>
      <c r="B21" t="s">
        <v>206</v>
      </c>
      <c r="C21">
        <v>2006</v>
      </c>
      <c r="D21" s="1">
        <v>50</v>
      </c>
      <c r="E21" s="1">
        <v>8</v>
      </c>
      <c r="F21" s="1">
        <f t="shared" si="2"/>
        <v>400</v>
      </c>
      <c r="G21" s="1"/>
    </row>
    <row r="22" spans="1:7" x14ac:dyDescent="0.35">
      <c r="A22" s="1"/>
      <c r="B22" s="1"/>
      <c r="C22" s="1"/>
      <c r="D22" s="1"/>
      <c r="E22" s="1"/>
      <c r="F22" s="1"/>
      <c r="G22" s="1"/>
    </row>
    <row r="23" spans="1:7" x14ac:dyDescent="0.35">
      <c r="A23" s="1"/>
      <c r="B23" s="1"/>
      <c r="C23" s="1"/>
      <c r="D23" s="1"/>
      <c r="E23" s="1"/>
      <c r="F23" s="1"/>
      <c r="G23" s="1"/>
    </row>
  </sheetData>
  <sortState ref="B14:F21">
    <sortCondition descending="1" ref="F14:F21"/>
  </sortState>
  <mergeCells count="6">
    <mergeCell ref="A13:G13"/>
    <mergeCell ref="A1:G1"/>
    <mergeCell ref="A2:G2"/>
    <mergeCell ref="A3:G3"/>
    <mergeCell ref="A5:G5"/>
    <mergeCell ref="A9:G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"/>
  <sheetViews>
    <sheetView topLeftCell="D1" workbookViewId="0">
      <selection activeCell="K37" sqref="K37"/>
    </sheetView>
  </sheetViews>
  <sheetFormatPr defaultRowHeight="14.5" x14ac:dyDescent="0.35"/>
  <cols>
    <col min="2" max="2" width="23.1796875" customWidth="1"/>
    <col min="7" max="7" width="17.81640625" customWidth="1"/>
    <col min="9" max="9" width="9.7265625" customWidth="1"/>
    <col min="10" max="10" width="21" customWidth="1"/>
    <col min="15" max="15" width="17.1796875" customWidth="1"/>
    <col min="16" max="16" width="8.1796875" customWidth="1"/>
    <col min="17" max="17" width="10.54296875" customWidth="1"/>
    <col min="18" max="18" width="22.453125" customWidth="1"/>
    <col min="23" max="23" width="18.1796875" customWidth="1"/>
  </cols>
  <sheetData>
    <row r="1" spans="1:23" x14ac:dyDescent="0.35">
      <c r="A1" s="30" t="s">
        <v>117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x14ac:dyDescent="0.35">
      <c r="A2" s="19"/>
      <c r="B2" s="33" t="s">
        <v>7</v>
      </c>
      <c r="C2" s="34"/>
      <c r="D2" s="34"/>
      <c r="E2" s="34"/>
      <c r="F2" s="34"/>
      <c r="G2" s="35"/>
      <c r="H2" s="7"/>
      <c r="I2" s="8"/>
      <c r="J2" s="31" t="s">
        <v>8</v>
      </c>
      <c r="K2" s="31"/>
      <c r="L2" s="31"/>
      <c r="M2" s="31"/>
      <c r="N2" s="31"/>
      <c r="O2" s="31"/>
      <c r="P2" s="7"/>
      <c r="Q2" s="8"/>
      <c r="R2" s="31" t="s">
        <v>21</v>
      </c>
      <c r="S2" s="31"/>
      <c r="T2" s="31"/>
      <c r="U2" s="31"/>
      <c r="V2" s="31"/>
      <c r="W2" s="31"/>
    </row>
    <row r="3" spans="1:23" ht="12.75" customHeight="1" x14ac:dyDescent="0.35">
      <c r="A3" s="14" t="s">
        <v>22</v>
      </c>
      <c r="B3" s="41" t="s">
        <v>142</v>
      </c>
      <c r="C3" s="41">
        <v>1979</v>
      </c>
      <c r="D3" s="41">
        <v>20</v>
      </c>
      <c r="E3" s="41">
        <v>300</v>
      </c>
      <c r="F3" s="41">
        <f>SUM(D3*E3)</f>
        <v>6000</v>
      </c>
      <c r="G3" s="23" t="s">
        <v>290</v>
      </c>
      <c r="H3" s="5"/>
      <c r="I3" s="44" t="s">
        <v>22</v>
      </c>
      <c r="J3" s="45" t="s">
        <v>122</v>
      </c>
      <c r="K3" s="45">
        <v>2006</v>
      </c>
      <c r="L3" s="45">
        <v>20</v>
      </c>
      <c r="M3" s="45">
        <v>146</v>
      </c>
      <c r="N3" s="45">
        <f>SUM(L3*M3)</f>
        <v>2920</v>
      </c>
      <c r="O3" s="46" t="s">
        <v>298</v>
      </c>
      <c r="P3" s="5"/>
      <c r="Q3" s="16" t="s">
        <v>22</v>
      </c>
      <c r="R3" s="45" t="s">
        <v>178</v>
      </c>
      <c r="S3" s="45">
        <v>1986</v>
      </c>
      <c r="T3" s="45">
        <v>50</v>
      </c>
      <c r="U3" s="45">
        <v>116</v>
      </c>
      <c r="V3" s="45">
        <f>SUM(T3*U3)</f>
        <v>5800</v>
      </c>
      <c r="W3" s="46" t="s">
        <v>290</v>
      </c>
    </row>
    <row r="4" spans="1:23" ht="15" customHeight="1" x14ac:dyDescent="0.35">
      <c r="A4" s="11" t="s">
        <v>23</v>
      </c>
      <c r="B4" s="41" t="s">
        <v>170</v>
      </c>
      <c r="C4" s="41">
        <v>1986</v>
      </c>
      <c r="D4" s="41">
        <v>20</v>
      </c>
      <c r="E4" s="41">
        <v>70</v>
      </c>
      <c r="F4" s="41">
        <f>SUM(D4*E4)</f>
        <v>1400</v>
      </c>
      <c r="G4" s="23" t="s">
        <v>299</v>
      </c>
      <c r="H4" s="5"/>
      <c r="I4" s="47" t="s">
        <v>23</v>
      </c>
      <c r="J4" s="45" t="s">
        <v>161</v>
      </c>
      <c r="K4" s="45">
        <v>2005</v>
      </c>
      <c r="L4" s="45">
        <v>20</v>
      </c>
      <c r="M4" s="45">
        <v>100</v>
      </c>
      <c r="N4" s="45">
        <f>SUM(L4*M4)</f>
        <v>2000</v>
      </c>
      <c r="O4" s="46" t="s">
        <v>292</v>
      </c>
      <c r="P4" s="5"/>
      <c r="Q4" s="17" t="s">
        <v>23</v>
      </c>
      <c r="R4" s="45" t="s">
        <v>278</v>
      </c>
      <c r="S4" s="45">
        <v>1981</v>
      </c>
      <c r="T4" s="45">
        <v>50</v>
      </c>
      <c r="U4" s="45">
        <v>75</v>
      </c>
      <c r="V4" s="45">
        <f>SUM(T4*U4)</f>
        <v>3750</v>
      </c>
      <c r="W4" s="46" t="s">
        <v>293</v>
      </c>
    </row>
    <row r="5" spans="1:23" ht="12.75" customHeight="1" x14ac:dyDescent="0.35">
      <c r="A5" s="12" t="s">
        <v>24</v>
      </c>
      <c r="B5" s="42" t="s">
        <v>165</v>
      </c>
      <c r="C5" s="42">
        <v>1972</v>
      </c>
      <c r="D5" s="41">
        <v>20</v>
      </c>
      <c r="E5" s="41">
        <v>55</v>
      </c>
      <c r="F5" s="41">
        <f>SUM(D5*E5)</f>
        <v>1100</v>
      </c>
      <c r="G5" s="23" t="s">
        <v>292</v>
      </c>
      <c r="H5" s="5"/>
      <c r="I5" s="48" t="s">
        <v>24</v>
      </c>
      <c r="J5" s="45" t="s">
        <v>121</v>
      </c>
      <c r="K5" s="45">
        <v>2008</v>
      </c>
      <c r="L5" s="45">
        <v>20</v>
      </c>
      <c r="M5" s="45">
        <v>87</v>
      </c>
      <c r="N5" s="45">
        <f>SUM(L5*M5)</f>
        <v>1740</v>
      </c>
      <c r="O5" s="46" t="s">
        <v>298</v>
      </c>
      <c r="P5" s="5"/>
      <c r="Q5" s="18" t="s">
        <v>24</v>
      </c>
      <c r="R5" s="45" t="s">
        <v>13</v>
      </c>
      <c r="S5" s="45">
        <v>1981</v>
      </c>
      <c r="T5" s="45">
        <v>50</v>
      </c>
      <c r="U5" s="45">
        <v>68</v>
      </c>
      <c r="V5" s="45">
        <f>SUM(T5*U5)</f>
        <v>3400</v>
      </c>
      <c r="W5" s="46" t="s">
        <v>298</v>
      </c>
    </row>
    <row r="6" spans="1:23" x14ac:dyDescent="0.35">
      <c r="A6" s="10" t="s">
        <v>25</v>
      </c>
      <c r="B6" s="41" t="s">
        <v>190</v>
      </c>
      <c r="C6" s="41">
        <v>1983</v>
      </c>
      <c r="D6" s="41">
        <v>20</v>
      </c>
      <c r="E6" s="41">
        <v>45</v>
      </c>
      <c r="F6" s="41">
        <f>SUM(D6*E6)</f>
        <v>900</v>
      </c>
      <c r="G6" s="23" t="s">
        <v>292</v>
      </c>
      <c r="I6" s="46" t="s">
        <v>25</v>
      </c>
      <c r="J6" s="45" t="s">
        <v>228</v>
      </c>
      <c r="K6" s="45">
        <v>2006</v>
      </c>
      <c r="L6" s="45">
        <v>20</v>
      </c>
      <c r="M6" s="45">
        <v>81</v>
      </c>
      <c r="N6" s="45">
        <v>1620</v>
      </c>
      <c r="O6" s="46" t="s">
        <v>293</v>
      </c>
      <c r="Q6" s="15" t="s">
        <v>25</v>
      </c>
      <c r="R6" s="45" t="s">
        <v>219</v>
      </c>
      <c r="S6" s="45">
        <v>1990</v>
      </c>
      <c r="T6" s="45">
        <v>50</v>
      </c>
      <c r="U6" s="45">
        <v>60</v>
      </c>
      <c r="V6" s="45">
        <f>SUM(T6*U6)</f>
        <v>3000</v>
      </c>
      <c r="W6" s="46" t="s">
        <v>293</v>
      </c>
    </row>
    <row r="7" spans="1:23" ht="16.5" customHeight="1" x14ac:dyDescent="0.35">
      <c r="A7" s="10" t="s">
        <v>26</v>
      </c>
      <c r="B7" s="41" t="s">
        <v>264</v>
      </c>
      <c r="C7" s="41">
        <v>1984</v>
      </c>
      <c r="D7" s="41">
        <v>20</v>
      </c>
      <c r="E7" s="41">
        <v>43</v>
      </c>
      <c r="F7" s="41">
        <f>SUM(D7*E7)</f>
        <v>860</v>
      </c>
      <c r="G7" s="23" t="s">
        <v>298</v>
      </c>
      <c r="I7" s="46" t="s">
        <v>26</v>
      </c>
      <c r="J7" s="45" t="s">
        <v>149</v>
      </c>
      <c r="K7" s="45">
        <v>2009</v>
      </c>
      <c r="L7" s="45">
        <v>20</v>
      </c>
      <c r="M7" s="45">
        <v>50</v>
      </c>
      <c r="N7" s="45">
        <f>SUM(L7*M7)</f>
        <v>1000</v>
      </c>
      <c r="O7" s="46" t="s">
        <v>290</v>
      </c>
      <c r="Q7" s="15" t="s">
        <v>26</v>
      </c>
      <c r="R7" s="45" t="s">
        <v>12</v>
      </c>
      <c r="S7" s="45">
        <v>1981</v>
      </c>
      <c r="T7" s="45">
        <v>50</v>
      </c>
      <c r="U7" s="45">
        <v>59</v>
      </c>
      <c r="V7" s="45">
        <f>SUM(T7*U7)</f>
        <v>2950</v>
      </c>
      <c r="W7" s="46" t="s">
        <v>298</v>
      </c>
    </row>
    <row r="8" spans="1:23" x14ac:dyDescent="0.35">
      <c r="A8" s="10" t="s">
        <v>27</v>
      </c>
      <c r="B8" s="41" t="s">
        <v>238</v>
      </c>
      <c r="C8" s="41">
        <v>1994</v>
      </c>
      <c r="D8" s="41">
        <v>20</v>
      </c>
      <c r="E8" s="41">
        <v>40</v>
      </c>
      <c r="F8" s="41">
        <f>SUM(D8*E8)</f>
        <v>800</v>
      </c>
      <c r="G8" s="23" t="s">
        <v>294</v>
      </c>
      <c r="I8" s="46" t="s">
        <v>27</v>
      </c>
      <c r="J8" s="45" t="s">
        <v>270</v>
      </c>
      <c r="K8" s="45">
        <v>2006</v>
      </c>
      <c r="L8" s="45">
        <v>20</v>
      </c>
      <c r="M8" s="45">
        <v>48</v>
      </c>
      <c r="N8" s="45">
        <f>SUM(L8*M8)</f>
        <v>960</v>
      </c>
      <c r="O8" s="46" t="s">
        <v>298</v>
      </c>
      <c r="Q8" s="15" t="s">
        <v>27</v>
      </c>
      <c r="R8" s="45" t="s">
        <v>125</v>
      </c>
      <c r="S8" s="45">
        <v>1974</v>
      </c>
      <c r="T8" s="45">
        <v>50</v>
      </c>
      <c r="U8" s="45">
        <v>55</v>
      </c>
      <c r="V8" s="45">
        <f>SUM(T8*U8)</f>
        <v>2750</v>
      </c>
      <c r="W8" s="46" t="s">
        <v>290</v>
      </c>
    </row>
    <row r="9" spans="1:23" x14ac:dyDescent="0.35">
      <c r="A9" s="10" t="s">
        <v>28</v>
      </c>
      <c r="B9" s="41" t="s">
        <v>289</v>
      </c>
      <c r="C9" s="41">
        <v>1999</v>
      </c>
      <c r="D9" s="41">
        <v>20</v>
      </c>
      <c r="E9" s="41">
        <v>40</v>
      </c>
      <c r="F9" s="41">
        <f>SUM(D9*E9)</f>
        <v>800</v>
      </c>
      <c r="G9" s="23" t="s">
        <v>294</v>
      </c>
      <c r="I9" s="46" t="s">
        <v>28</v>
      </c>
      <c r="J9" s="49" t="s">
        <v>206</v>
      </c>
      <c r="K9" s="49">
        <v>2006</v>
      </c>
      <c r="L9" s="45">
        <v>20</v>
      </c>
      <c r="M9" s="45">
        <v>38</v>
      </c>
      <c r="N9" s="45">
        <f>SUM(L9*M9)</f>
        <v>760</v>
      </c>
      <c r="O9" s="46" t="s">
        <v>299</v>
      </c>
      <c r="Q9" s="15" t="s">
        <v>28</v>
      </c>
      <c r="R9" s="45" t="s">
        <v>176</v>
      </c>
      <c r="S9" s="45">
        <v>1974</v>
      </c>
      <c r="T9" s="45">
        <v>50</v>
      </c>
      <c r="U9" s="45">
        <v>52</v>
      </c>
      <c r="V9" s="45">
        <f>SUM(T9*U9)</f>
        <v>2600</v>
      </c>
      <c r="W9" s="46" t="s">
        <v>292</v>
      </c>
    </row>
    <row r="10" spans="1:23" x14ac:dyDescent="0.35">
      <c r="A10" s="10" t="s">
        <v>29</v>
      </c>
      <c r="B10" s="41" t="s">
        <v>247</v>
      </c>
      <c r="C10" s="41">
        <v>1984</v>
      </c>
      <c r="D10" s="41">
        <v>20</v>
      </c>
      <c r="E10" s="41">
        <v>39</v>
      </c>
      <c r="F10" s="41">
        <f>SUM(D10*E10)</f>
        <v>780</v>
      </c>
      <c r="G10" s="23" t="s">
        <v>290</v>
      </c>
      <c r="I10" s="46" t="s">
        <v>29</v>
      </c>
      <c r="J10" s="45" t="s">
        <v>162</v>
      </c>
      <c r="K10" s="45">
        <v>2010</v>
      </c>
      <c r="L10" s="45">
        <v>20</v>
      </c>
      <c r="M10" s="45">
        <v>35</v>
      </c>
      <c r="N10" s="45">
        <f>SUM(L10*M10)</f>
        <v>700</v>
      </c>
      <c r="O10" s="46" t="s">
        <v>292</v>
      </c>
      <c r="Q10" s="15" t="s">
        <v>29</v>
      </c>
      <c r="R10" s="45" t="s">
        <v>177</v>
      </c>
      <c r="S10" s="45">
        <v>1977</v>
      </c>
      <c r="T10" s="45">
        <v>50</v>
      </c>
      <c r="U10" s="45">
        <v>50</v>
      </c>
      <c r="V10" s="45">
        <f>SUM(T10*U10)</f>
        <v>2500</v>
      </c>
      <c r="W10" s="46" t="s">
        <v>292</v>
      </c>
    </row>
    <row r="11" spans="1:23" x14ac:dyDescent="0.35">
      <c r="A11" s="10" t="s">
        <v>33</v>
      </c>
      <c r="B11" s="41" t="s">
        <v>250</v>
      </c>
      <c r="C11" s="41">
        <v>1988</v>
      </c>
      <c r="D11" s="41">
        <v>20</v>
      </c>
      <c r="E11" s="41">
        <v>39</v>
      </c>
      <c r="F11" s="41">
        <f>SUM(D11*E11)</f>
        <v>780</v>
      </c>
      <c r="G11" s="23" t="s">
        <v>290</v>
      </c>
      <c r="I11" s="46" t="s">
        <v>33</v>
      </c>
      <c r="J11" s="45" t="s">
        <v>163</v>
      </c>
      <c r="K11" s="45">
        <v>2005</v>
      </c>
      <c r="L11" s="45">
        <v>20</v>
      </c>
      <c r="M11" s="45">
        <v>33</v>
      </c>
      <c r="N11" s="45">
        <f>SUM(L11*M11)</f>
        <v>660</v>
      </c>
      <c r="O11" s="46" t="s">
        <v>292</v>
      </c>
      <c r="Q11" s="15" t="s">
        <v>33</v>
      </c>
      <c r="R11" s="45" t="s">
        <v>220</v>
      </c>
      <c r="S11" s="45">
        <v>1980</v>
      </c>
      <c r="T11" s="45">
        <v>50</v>
      </c>
      <c r="U11" s="45">
        <v>50</v>
      </c>
      <c r="V11" s="45">
        <f>SUM(T11*U11)</f>
        <v>2500</v>
      </c>
      <c r="W11" s="46" t="s">
        <v>294</v>
      </c>
    </row>
    <row r="12" spans="1:23" x14ac:dyDescent="0.35">
      <c r="A12" s="10" t="s">
        <v>34</v>
      </c>
      <c r="B12" s="41" t="s">
        <v>248</v>
      </c>
      <c r="C12" s="41">
        <v>1998</v>
      </c>
      <c r="D12" s="41">
        <v>20</v>
      </c>
      <c r="E12" s="41">
        <v>39</v>
      </c>
      <c r="F12" s="41">
        <v>780</v>
      </c>
      <c r="G12" s="23" t="s">
        <v>300</v>
      </c>
      <c r="I12" s="46" t="s">
        <v>34</v>
      </c>
      <c r="J12" s="45" t="s">
        <v>144</v>
      </c>
      <c r="K12" s="45">
        <v>2007</v>
      </c>
      <c r="L12" s="45">
        <v>20</v>
      </c>
      <c r="M12" s="45">
        <v>25</v>
      </c>
      <c r="N12" s="45">
        <f>SUM(L12*M12)</f>
        <v>500</v>
      </c>
      <c r="O12" s="46" t="s">
        <v>290</v>
      </c>
      <c r="Q12" s="15" t="s">
        <v>34</v>
      </c>
      <c r="R12" s="45" t="s">
        <v>146</v>
      </c>
      <c r="S12" s="45">
        <v>1983</v>
      </c>
      <c r="T12" s="45">
        <v>50</v>
      </c>
      <c r="U12" s="45">
        <v>45</v>
      </c>
      <c r="V12" s="45">
        <f>SUM(T12*U12)</f>
        <v>2250</v>
      </c>
      <c r="W12" s="46" t="s">
        <v>294</v>
      </c>
    </row>
    <row r="13" spans="1:23" x14ac:dyDescent="0.35">
      <c r="A13" s="10" t="s">
        <v>35</v>
      </c>
      <c r="B13" s="41" t="s">
        <v>131</v>
      </c>
      <c r="C13" s="41">
        <v>1979</v>
      </c>
      <c r="D13" s="41">
        <v>20</v>
      </c>
      <c r="E13" s="41">
        <v>34</v>
      </c>
      <c r="F13" s="41">
        <f>SUM(D13*E13)</f>
        <v>680</v>
      </c>
      <c r="G13" s="23" t="s">
        <v>290</v>
      </c>
      <c r="I13" s="46" t="s">
        <v>35</v>
      </c>
      <c r="J13" s="45" t="s">
        <v>223</v>
      </c>
      <c r="K13" s="45">
        <v>2010</v>
      </c>
      <c r="L13" s="45">
        <v>20</v>
      </c>
      <c r="M13" s="45">
        <v>25</v>
      </c>
      <c r="N13" s="45">
        <f>SUM(L13*M13)</f>
        <v>500</v>
      </c>
      <c r="O13" s="46" t="s">
        <v>294</v>
      </c>
      <c r="Q13" s="15" t="s">
        <v>35</v>
      </c>
      <c r="R13" s="45" t="s">
        <v>191</v>
      </c>
      <c r="S13" s="45">
        <v>1982</v>
      </c>
      <c r="T13" s="45">
        <v>50</v>
      </c>
      <c r="U13" s="45">
        <v>43</v>
      </c>
      <c r="V13" s="45">
        <f>SUM(T13*U13)</f>
        <v>2150</v>
      </c>
      <c r="W13" s="46" t="s">
        <v>292</v>
      </c>
    </row>
    <row r="14" spans="1:23" x14ac:dyDescent="0.35">
      <c r="A14" s="10" t="s">
        <v>36</v>
      </c>
      <c r="B14" s="41" t="s">
        <v>185</v>
      </c>
      <c r="C14" s="41">
        <v>1992</v>
      </c>
      <c r="D14" s="41">
        <v>20</v>
      </c>
      <c r="E14" s="41">
        <v>34</v>
      </c>
      <c r="F14" s="41">
        <f>SUM(D14*E14)</f>
        <v>680</v>
      </c>
      <c r="G14" s="23" t="s">
        <v>294</v>
      </c>
      <c r="I14" s="50" t="s">
        <v>36</v>
      </c>
      <c r="J14" s="45" t="s">
        <v>246</v>
      </c>
      <c r="K14" s="45">
        <v>2008</v>
      </c>
      <c r="L14" s="45">
        <v>20</v>
      </c>
      <c r="M14" s="45">
        <v>22</v>
      </c>
      <c r="N14" s="45">
        <f>SUM(L14*M14)</f>
        <v>440</v>
      </c>
      <c r="O14" s="46" t="s">
        <v>290</v>
      </c>
      <c r="Q14" s="15" t="s">
        <v>36</v>
      </c>
      <c r="R14" s="45" t="s">
        <v>179</v>
      </c>
      <c r="S14" s="45">
        <v>1976</v>
      </c>
      <c r="T14" s="45">
        <v>50</v>
      </c>
      <c r="U14" s="45">
        <v>43</v>
      </c>
      <c r="V14" s="45">
        <f>SUM(T14*U14)</f>
        <v>2150</v>
      </c>
      <c r="W14" s="46" t="s">
        <v>294</v>
      </c>
    </row>
    <row r="15" spans="1:23" ht="14.5" customHeight="1" x14ac:dyDescent="0.35">
      <c r="A15" s="10" t="s">
        <v>37</v>
      </c>
      <c r="B15" s="41" t="s">
        <v>209</v>
      </c>
      <c r="C15" s="41">
        <v>2000</v>
      </c>
      <c r="D15" s="41">
        <v>20</v>
      </c>
      <c r="E15" s="41">
        <v>31</v>
      </c>
      <c r="F15" s="41">
        <f>SUM(D15*E15)</f>
        <v>620</v>
      </c>
      <c r="G15" s="23" t="s">
        <v>296</v>
      </c>
      <c r="I15" s="46" t="s">
        <v>37</v>
      </c>
      <c r="J15" s="49" t="s">
        <v>207</v>
      </c>
      <c r="K15" s="49">
        <v>2009</v>
      </c>
      <c r="L15" s="45">
        <v>20</v>
      </c>
      <c r="M15" s="45">
        <v>20</v>
      </c>
      <c r="N15" s="45">
        <f>SUM(L15*M15)</f>
        <v>400</v>
      </c>
      <c r="O15" s="46" t="s">
        <v>299</v>
      </c>
      <c r="Q15" s="15" t="s">
        <v>37</v>
      </c>
      <c r="R15" s="45" t="s">
        <v>14</v>
      </c>
      <c r="S15" s="45">
        <v>1978</v>
      </c>
      <c r="T15" s="45">
        <v>50</v>
      </c>
      <c r="U15" s="45">
        <v>42</v>
      </c>
      <c r="V15" s="45">
        <f>SUM(T15*U15)</f>
        <v>2100</v>
      </c>
      <c r="W15" s="46" t="s">
        <v>298</v>
      </c>
    </row>
    <row r="16" spans="1:23" x14ac:dyDescent="0.35">
      <c r="A16" s="10" t="s">
        <v>38</v>
      </c>
      <c r="B16" s="41" t="s">
        <v>214</v>
      </c>
      <c r="C16" s="41">
        <v>1992</v>
      </c>
      <c r="D16" s="41">
        <v>20</v>
      </c>
      <c r="E16" s="41">
        <v>31</v>
      </c>
      <c r="F16" s="41">
        <f>SUM(D16*E16)</f>
        <v>620</v>
      </c>
      <c r="G16" s="23" t="s">
        <v>296</v>
      </c>
      <c r="I16" s="46" t="s">
        <v>38</v>
      </c>
      <c r="J16" s="45" t="s">
        <v>124</v>
      </c>
      <c r="K16" s="45">
        <v>2009</v>
      </c>
      <c r="L16" s="45">
        <v>20</v>
      </c>
      <c r="M16" s="45">
        <v>16</v>
      </c>
      <c r="N16" s="45">
        <f>SUM(L16*M16)</f>
        <v>320</v>
      </c>
      <c r="O16" s="46" t="s">
        <v>298</v>
      </c>
      <c r="Q16" s="15" t="s">
        <v>38</v>
      </c>
      <c r="R16" s="45" t="s">
        <v>198</v>
      </c>
      <c r="S16" s="45">
        <v>2000</v>
      </c>
      <c r="T16" s="45">
        <v>50</v>
      </c>
      <c r="U16" s="45">
        <v>42</v>
      </c>
      <c r="V16" s="45">
        <f>SUM(T16*U16)</f>
        <v>2100</v>
      </c>
      <c r="W16" s="46" t="s">
        <v>298</v>
      </c>
    </row>
    <row r="17" spans="1:23" x14ac:dyDescent="0.35">
      <c r="A17" s="10" t="s">
        <v>39</v>
      </c>
      <c r="B17" s="41" t="s">
        <v>283</v>
      </c>
      <c r="C17" s="41">
        <v>1981</v>
      </c>
      <c r="D17" s="41">
        <v>20</v>
      </c>
      <c r="E17" s="41">
        <v>30</v>
      </c>
      <c r="F17" s="41">
        <f>SUM(D17*E17)</f>
        <v>600</v>
      </c>
      <c r="G17" s="23" t="s">
        <v>298</v>
      </c>
      <c r="I17" s="50" t="s">
        <v>39</v>
      </c>
      <c r="J17" s="45" t="s">
        <v>222</v>
      </c>
      <c r="K17" s="45">
        <v>2008</v>
      </c>
      <c r="L17" s="45">
        <v>20</v>
      </c>
      <c r="M17" s="45">
        <v>10</v>
      </c>
      <c r="N17" s="45">
        <f>SUM(L17*M17)</f>
        <v>200</v>
      </c>
      <c r="O17" s="46" t="s">
        <v>294</v>
      </c>
      <c r="Q17" s="15" t="s">
        <v>39</v>
      </c>
      <c r="R17" s="45" t="s">
        <v>156</v>
      </c>
      <c r="S17" s="45">
        <v>1990</v>
      </c>
      <c r="T17" s="45">
        <v>50</v>
      </c>
      <c r="U17" s="45">
        <v>42</v>
      </c>
      <c r="V17" s="45">
        <f>SUM(T17*U17)</f>
        <v>2100</v>
      </c>
      <c r="W17" s="46" t="s">
        <v>290</v>
      </c>
    </row>
    <row r="18" spans="1:23" x14ac:dyDescent="0.35">
      <c r="A18" s="10" t="s">
        <v>40</v>
      </c>
      <c r="B18" s="41" t="s">
        <v>134</v>
      </c>
      <c r="C18" s="41">
        <v>2000</v>
      </c>
      <c r="D18" s="41">
        <v>20</v>
      </c>
      <c r="E18" s="41">
        <v>30</v>
      </c>
      <c r="F18" s="41">
        <f>SUM(D18*E18)</f>
        <v>600</v>
      </c>
      <c r="G18" s="23" t="s">
        <v>290</v>
      </c>
      <c r="I18" s="46" t="s">
        <v>40</v>
      </c>
      <c r="J18" s="45" t="s">
        <v>189</v>
      </c>
      <c r="K18" s="45">
        <v>2009</v>
      </c>
      <c r="L18" s="45">
        <v>20</v>
      </c>
      <c r="M18" s="45">
        <v>6</v>
      </c>
      <c r="N18" s="45">
        <f>SUM(L18*M18)</f>
        <v>120</v>
      </c>
      <c r="O18" s="46" t="s">
        <v>292</v>
      </c>
      <c r="Q18" s="15" t="s">
        <v>40</v>
      </c>
      <c r="R18" s="45" t="s">
        <v>180</v>
      </c>
      <c r="S18" s="45">
        <v>1994</v>
      </c>
      <c r="T18" s="45">
        <v>50</v>
      </c>
      <c r="U18" s="45">
        <v>41</v>
      </c>
      <c r="V18" s="45">
        <f>SUM(T18*U18)</f>
        <v>2050</v>
      </c>
      <c r="W18" s="46" t="s">
        <v>292</v>
      </c>
    </row>
    <row r="19" spans="1:23" ht="14.25" customHeight="1" x14ac:dyDescent="0.35">
      <c r="A19" s="10" t="s">
        <v>41</v>
      </c>
      <c r="B19" s="41" t="s">
        <v>236</v>
      </c>
      <c r="C19" s="41">
        <v>1982</v>
      </c>
      <c r="D19" s="41">
        <v>20</v>
      </c>
      <c r="E19" s="41">
        <v>30</v>
      </c>
      <c r="F19" s="41">
        <f>SUM(D19*E19)</f>
        <v>600</v>
      </c>
      <c r="G19" s="23" t="s">
        <v>299</v>
      </c>
      <c r="I19" s="46" t="s">
        <v>41</v>
      </c>
      <c r="J19" s="45" t="s">
        <v>221</v>
      </c>
      <c r="K19" s="45">
        <v>2015</v>
      </c>
      <c r="L19" s="45">
        <v>20</v>
      </c>
      <c r="M19" s="45">
        <v>3</v>
      </c>
      <c r="N19" s="45">
        <f>SUM(L19*M19)</f>
        <v>60</v>
      </c>
      <c r="O19" s="46" t="s">
        <v>294</v>
      </c>
      <c r="Q19" s="15" t="s">
        <v>41</v>
      </c>
      <c r="R19" s="45" t="s">
        <v>237</v>
      </c>
      <c r="S19" s="45">
        <v>1991</v>
      </c>
      <c r="T19" s="45">
        <v>50</v>
      </c>
      <c r="U19" s="45">
        <v>41</v>
      </c>
      <c r="V19" s="45">
        <f>SUM(T19*U19)</f>
        <v>2050</v>
      </c>
      <c r="W19" s="46" t="s">
        <v>294</v>
      </c>
    </row>
    <row r="20" spans="1:23" x14ac:dyDescent="0.35">
      <c r="A20" s="10" t="s">
        <v>42</v>
      </c>
      <c r="B20" s="41" t="s">
        <v>130</v>
      </c>
      <c r="C20" s="41">
        <v>1988</v>
      </c>
      <c r="D20" s="41">
        <v>20</v>
      </c>
      <c r="E20" s="41">
        <v>29</v>
      </c>
      <c r="F20" s="41">
        <f>SUM(D20*E20)</f>
        <v>580</v>
      </c>
      <c r="G20" s="23" t="s">
        <v>290</v>
      </c>
      <c r="I20" s="50" t="s">
        <v>42</v>
      </c>
      <c r="J20" s="45" t="s">
        <v>192</v>
      </c>
      <c r="K20" s="45">
        <v>2016</v>
      </c>
      <c r="L20" s="45">
        <v>20</v>
      </c>
      <c r="M20" s="45">
        <v>1</v>
      </c>
      <c r="N20" s="45">
        <f>SUM(L20*M20)</f>
        <v>20</v>
      </c>
      <c r="O20" s="46" t="s">
        <v>298</v>
      </c>
      <c r="Q20" s="15" t="s">
        <v>42</v>
      </c>
      <c r="R20" s="45" t="s">
        <v>11</v>
      </c>
      <c r="S20" s="45">
        <v>1992</v>
      </c>
      <c r="T20" s="45">
        <v>50</v>
      </c>
      <c r="U20" s="45">
        <v>40</v>
      </c>
      <c r="V20" s="45">
        <f>SUM(T20*U20)</f>
        <v>2000</v>
      </c>
      <c r="W20" s="46" t="s">
        <v>298</v>
      </c>
    </row>
    <row r="21" spans="1:23" x14ac:dyDescent="0.35">
      <c r="A21" s="10" t="s">
        <v>43</v>
      </c>
      <c r="B21" s="41" t="s">
        <v>138</v>
      </c>
      <c r="C21" s="41">
        <v>1990</v>
      </c>
      <c r="D21" s="41">
        <v>20</v>
      </c>
      <c r="E21" s="41">
        <v>28</v>
      </c>
      <c r="F21" s="41">
        <f>SUM(D21*E21)</f>
        <v>560</v>
      </c>
      <c r="G21" s="23" t="s">
        <v>292</v>
      </c>
      <c r="I21" s="46" t="s">
        <v>43</v>
      </c>
      <c r="J21" s="45" t="s">
        <v>188</v>
      </c>
      <c r="K21" s="45">
        <v>2013</v>
      </c>
      <c r="L21" s="45">
        <v>20</v>
      </c>
      <c r="M21" s="45">
        <v>1</v>
      </c>
      <c r="N21" s="45">
        <f>SUM(L21*M21)</f>
        <v>20</v>
      </c>
      <c r="O21" s="46" t="s">
        <v>292</v>
      </c>
      <c r="Q21" s="15" t="s">
        <v>43</v>
      </c>
      <c r="R21" s="45" t="s">
        <v>159</v>
      </c>
      <c r="S21" s="45">
        <v>1996</v>
      </c>
      <c r="T21" s="45">
        <v>50</v>
      </c>
      <c r="U21" s="45">
        <v>40</v>
      </c>
      <c r="V21" s="45">
        <f>SUM(T21*U21)</f>
        <v>2000</v>
      </c>
      <c r="W21" s="46" t="s">
        <v>293</v>
      </c>
    </row>
    <row r="22" spans="1:23" x14ac:dyDescent="0.35">
      <c r="A22" s="10" t="s">
        <v>44</v>
      </c>
      <c r="B22" s="41" t="s">
        <v>145</v>
      </c>
      <c r="C22" s="41">
        <v>1980</v>
      </c>
      <c r="D22" s="41">
        <v>20</v>
      </c>
      <c r="E22" s="41">
        <v>28</v>
      </c>
      <c r="F22" s="41">
        <f>SUM(D22*E22)</f>
        <v>560</v>
      </c>
      <c r="G22" s="23" t="s">
        <v>294</v>
      </c>
      <c r="I22" s="46" t="s">
        <v>44</v>
      </c>
      <c r="J22" s="45" t="s">
        <v>258</v>
      </c>
      <c r="K22" s="45">
        <v>2017</v>
      </c>
      <c r="L22" s="45">
        <v>20</v>
      </c>
      <c r="M22" s="45">
        <v>1</v>
      </c>
      <c r="N22" s="45">
        <f>SUM(L22*M22)</f>
        <v>20</v>
      </c>
      <c r="O22" s="46" t="s">
        <v>292</v>
      </c>
      <c r="Q22" s="15" t="s">
        <v>44</v>
      </c>
      <c r="R22" s="45" t="s">
        <v>218</v>
      </c>
      <c r="S22" s="45">
        <v>1983</v>
      </c>
      <c r="T22" s="45">
        <v>50</v>
      </c>
      <c r="U22" s="45">
        <v>40</v>
      </c>
      <c r="V22" s="45">
        <f>SUM(T22*U22)</f>
        <v>2000</v>
      </c>
      <c r="W22" s="46" t="s">
        <v>293</v>
      </c>
    </row>
    <row r="23" spans="1:23" x14ac:dyDescent="0.35">
      <c r="A23" s="10" t="s">
        <v>45</v>
      </c>
      <c r="B23" s="42" t="s">
        <v>164</v>
      </c>
      <c r="C23" s="42">
        <v>1979</v>
      </c>
      <c r="D23" s="41">
        <v>20</v>
      </c>
      <c r="E23" s="41">
        <v>26</v>
      </c>
      <c r="F23" s="41">
        <f>SUM(D23*E23)</f>
        <v>520</v>
      </c>
      <c r="G23" s="23" t="s">
        <v>292</v>
      </c>
      <c r="I23" s="50" t="s">
        <v>45</v>
      </c>
      <c r="J23" s="45" t="s">
        <v>259</v>
      </c>
      <c r="K23" s="45">
        <v>2017</v>
      </c>
      <c r="L23" s="45">
        <v>20</v>
      </c>
      <c r="M23" s="45">
        <v>1</v>
      </c>
      <c r="N23" s="45">
        <v>20</v>
      </c>
      <c r="O23" s="46" t="s">
        <v>292</v>
      </c>
      <c r="Q23" s="15" t="s">
        <v>45</v>
      </c>
      <c r="R23" s="45" t="s">
        <v>273</v>
      </c>
      <c r="S23" s="45">
        <v>1995</v>
      </c>
      <c r="T23" s="45">
        <v>50</v>
      </c>
      <c r="U23" s="45">
        <v>39</v>
      </c>
      <c r="V23" s="45">
        <f>SUM(T23*U23)</f>
        <v>1950</v>
      </c>
      <c r="W23" s="46" t="s">
        <v>292</v>
      </c>
    </row>
    <row r="24" spans="1:23" x14ac:dyDescent="0.35">
      <c r="A24" s="10" t="s">
        <v>46</v>
      </c>
      <c r="B24" s="41" t="s">
        <v>133</v>
      </c>
      <c r="C24" s="41">
        <v>2002</v>
      </c>
      <c r="D24" s="41">
        <v>20</v>
      </c>
      <c r="E24" s="41">
        <v>26</v>
      </c>
      <c r="F24" s="41">
        <f>SUM(D24*E24)</f>
        <v>520</v>
      </c>
      <c r="G24" s="23" t="s">
        <v>290</v>
      </c>
      <c r="I24" s="46" t="s">
        <v>46</v>
      </c>
      <c r="J24" s="45" t="s">
        <v>150</v>
      </c>
      <c r="K24" s="45">
        <v>2012</v>
      </c>
      <c r="L24" s="45">
        <v>20</v>
      </c>
      <c r="M24" s="45">
        <v>1</v>
      </c>
      <c r="N24" s="45">
        <f>SUM(L24*M24)</f>
        <v>20</v>
      </c>
      <c r="O24" s="46" t="s">
        <v>290</v>
      </c>
      <c r="Q24" s="15" t="s">
        <v>46</v>
      </c>
      <c r="R24" s="45" t="s">
        <v>157</v>
      </c>
      <c r="S24" s="45">
        <v>1992</v>
      </c>
      <c r="T24" s="45">
        <v>50</v>
      </c>
      <c r="U24" s="45">
        <v>38</v>
      </c>
      <c r="V24" s="45">
        <f>SUM(T24*U24)</f>
        <v>1900</v>
      </c>
      <c r="W24" s="46" t="s">
        <v>292</v>
      </c>
    </row>
    <row r="25" spans="1:23" x14ac:dyDescent="0.35">
      <c r="A25" s="10" t="s">
        <v>47</v>
      </c>
      <c r="B25" s="41" t="s">
        <v>284</v>
      </c>
      <c r="C25" s="41">
        <v>1975</v>
      </c>
      <c r="D25" s="41">
        <v>20</v>
      </c>
      <c r="E25" s="41">
        <v>25</v>
      </c>
      <c r="F25" s="41">
        <f>SUM(D25*E25)</f>
        <v>500</v>
      </c>
      <c r="G25" s="23" t="s">
        <v>298</v>
      </c>
      <c r="I25" s="46" t="s">
        <v>47</v>
      </c>
      <c r="J25" s="45" t="s">
        <v>152</v>
      </c>
      <c r="K25" s="45">
        <v>2016</v>
      </c>
      <c r="L25" s="45">
        <v>20</v>
      </c>
      <c r="M25" s="45">
        <v>1</v>
      </c>
      <c r="N25" s="45">
        <f>SUM(L25*M25)</f>
        <v>20</v>
      </c>
      <c r="O25" s="46" t="s">
        <v>290</v>
      </c>
      <c r="Q25" s="15" t="s">
        <v>47</v>
      </c>
      <c r="R25" s="45" t="s">
        <v>262</v>
      </c>
      <c r="S25" s="45">
        <v>1994</v>
      </c>
      <c r="T25" s="45">
        <v>50</v>
      </c>
      <c r="U25" s="45">
        <v>38</v>
      </c>
      <c r="V25" s="45">
        <f>SUM(T25*U25)</f>
        <v>1900</v>
      </c>
      <c r="W25" s="46" t="s">
        <v>290</v>
      </c>
    </row>
    <row r="26" spans="1:23" x14ac:dyDescent="0.35">
      <c r="A26" s="10" t="s">
        <v>48</v>
      </c>
      <c r="B26" s="41" t="s">
        <v>249</v>
      </c>
      <c r="C26" s="41">
        <v>1999</v>
      </c>
      <c r="D26" s="41">
        <v>20</v>
      </c>
      <c r="E26" s="41">
        <v>25</v>
      </c>
      <c r="F26" s="41">
        <f>SUM(D26*E26)</f>
        <v>500</v>
      </c>
      <c r="G26" s="23" t="s">
        <v>292</v>
      </c>
      <c r="I26" s="50" t="s">
        <v>48</v>
      </c>
      <c r="J26" s="45" t="s">
        <v>173</v>
      </c>
      <c r="K26" s="45">
        <v>2016</v>
      </c>
      <c r="L26" s="45">
        <v>20</v>
      </c>
      <c r="M26" s="45">
        <v>1</v>
      </c>
      <c r="N26" s="45">
        <f>SUM(L26*M26)</f>
        <v>20</v>
      </c>
      <c r="O26" s="46" t="s">
        <v>290</v>
      </c>
      <c r="Q26" s="15" t="s">
        <v>48</v>
      </c>
      <c r="R26" s="45" t="s">
        <v>126</v>
      </c>
      <c r="S26" s="45">
        <v>1982</v>
      </c>
      <c r="T26" s="45">
        <v>50</v>
      </c>
      <c r="U26" s="45">
        <v>37</v>
      </c>
      <c r="V26" s="45">
        <f>SUM(T26*U26)</f>
        <v>1850</v>
      </c>
      <c r="W26" s="46" t="s">
        <v>290</v>
      </c>
    </row>
    <row r="27" spans="1:23" x14ac:dyDescent="0.35">
      <c r="A27" s="10" t="s">
        <v>49</v>
      </c>
      <c r="B27" s="41" t="s">
        <v>245</v>
      </c>
      <c r="C27" s="41">
        <v>1983</v>
      </c>
      <c r="D27" s="41">
        <v>20</v>
      </c>
      <c r="E27" s="41">
        <v>25</v>
      </c>
      <c r="F27" s="41">
        <f>SUM(D27*E27)</f>
        <v>500</v>
      </c>
      <c r="G27" s="23" t="s">
        <v>290</v>
      </c>
      <c r="I27" s="46" t="s">
        <v>49</v>
      </c>
      <c r="J27" s="45" t="s">
        <v>174</v>
      </c>
      <c r="K27" s="45">
        <v>2012</v>
      </c>
      <c r="L27" s="45">
        <v>20</v>
      </c>
      <c r="M27" s="45">
        <v>1</v>
      </c>
      <c r="N27" s="45">
        <f>SUM(L27*M27)</f>
        <v>20</v>
      </c>
      <c r="O27" s="46" t="s">
        <v>290</v>
      </c>
      <c r="Q27" s="15" t="s">
        <v>49</v>
      </c>
      <c r="R27" s="45" t="s">
        <v>280</v>
      </c>
      <c r="S27" s="45">
        <v>1971</v>
      </c>
      <c r="T27" s="45">
        <v>50</v>
      </c>
      <c r="U27" s="45">
        <v>36</v>
      </c>
      <c r="V27" s="45">
        <f>SUM(T27*U27)</f>
        <v>1800</v>
      </c>
      <c r="W27" s="46" t="s">
        <v>292</v>
      </c>
    </row>
    <row r="28" spans="1:23" x14ac:dyDescent="0.35">
      <c r="A28" s="10" t="s">
        <v>50</v>
      </c>
      <c r="B28" s="41" t="s">
        <v>208</v>
      </c>
      <c r="C28" s="41">
        <v>2000</v>
      </c>
      <c r="D28" s="41">
        <v>20</v>
      </c>
      <c r="E28" s="41">
        <v>25</v>
      </c>
      <c r="F28" s="41">
        <f>SUM(D28*E28)</f>
        <v>500</v>
      </c>
      <c r="G28" s="23" t="s">
        <v>296</v>
      </c>
      <c r="I28" s="46" t="s">
        <v>50</v>
      </c>
      <c r="J28" s="45" t="s">
        <v>193</v>
      </c>
      <c r="K28" s="45">
        <v>2015</v>
      </c>
      <c r="L28" s="45">
        <v>20</v>
      </c>
      <c r="M28" s="51">
        <v>1</v>
      </c>
      <c r="N28" s="45">
        <f>SUM(L28*M28)</f>
        <v>20</v>
      </c>
      <c r="O28" s="46" t="s">
        <v>290</v>
      </c>
      <c r="Q28" s="15" t="s">
        <v>50</v>
      </c>
      <c r="R28" s="45" t="s">
        <v>15</v>
      </c>
      <c r="S28" s="45">
        <v>1988</v>
      </c>
      <c r="T28" s="45">
        <v>50</v>
      </c>
      <c r="U28" s="45">
        <v>35</v>
      </c>
      <c r="V28" s="45">
        <f>SUM(T28*U28)</f>
        <v>1750</v>
      </c>
      <c r="W28" s="46" t="s">
        <v>298</v>
      </c>
    </row>
    <row r="29" spans="1:23" x14ac:dyDescent="0.35">
      <c r="A29" s="10" t="s">
        <v>51</v>
      </c>
      <c r="B29" s="41" t="s">
        <v>210</v>
      </c>
      <c r="C29" s="41">
        <v>1980</v>
      </c>
      <c r="D29" s="41">
        <v>20</v>
      </c>
      <c r="E29" s="41">
        <v>25</v>
      </c>
      <c r="F29" s="41">
        <f>SUM(D29*E29)</f>
        <v>500</v>
      </c>
      <c r="G29" s="23" t="s">
        <v>296</v>
      </c>
      <c r="I29" s="50" t="s">
        <v>51</v>
      </c>
      <c r="J29" s="45" t="s">
        <v>194</v>
      </c>
      <c r="K29" s="45">
        <v>2012</v>
      </c>
      <c r="L29" s="45">
        <v>20</v>
      </c>
      <c r="M29" s="51">
        <v>1</v>
      </c>
      <c r="N29" s="45">
        <f>SUM(L29*M29)</f>
        <v>20</v>
      </c>
      <c r="O29" s="46" t="s">
        <v>290</v>
      </c>
      <c r="Q29" s="15" t="s">
        <v>51</v>
      </c>
      <c r="R29" s="45" t="s">
        <v>16</v>
      </c>
      <c r="S29" s="45">
        <v>1989</v>
      </c>
      <c r="T29" s="45">
        <v>50</v>
      </c>
      <c r="U29" s="45">
        <v>35</v>
      </c>
      <c r="V29" s="45">
        <f>SUM(T29*U29)</f>
        <v>1750</v>
      </c>
      <c r="W29" s="46" t="s">
        <v>298</v>
      </c>
    </row>
    <row r="30" spans="1:23" x14ac:dyDescent="0.35">
      <c r="A30" s="10" t="s">
        <v>52</v>
      </c>
      <c r="B30" s="41" t="s">
        <v>213</v>
      </c>
      <c r="C30" s="41">
        <v>1979</v>
      </c>
      <c r="D30" s="41">
        <v>20</v>
      </c>
      <c r="E30" s="41">
        <v>25</v>
      </c>
      <c r="F30" s="41">
        <f>SUM(D30*E30)</f>
        <v>500</v>
      </c>
      <c r="G30" s="23" t="s">
        <v>296</v>
      </c>
      <c r="Q30" s="15" t="s">
        <v>52</v>
      </c>
      <c r="R30" s="45" t="s">
        <v>119</v>
      </c>
      <c r="S30" s="45">
        <v>1995</v>
      </c>
      <c r="T30" s="45">
        <v>50</v>
      </c>
      <c r="U30" s="45">
        <v>35</v>
      </c>
      <c r="V30" s="45">
        <f>SUM(T30*U30)</f>
        <v>1750</v>
      </c>
      <c r="W30" s="46" t="s">
        <v>298</v>
      </c>
    </row>
    <row r="31" spans="1:23" x14ac:dyDescent="0.35">
      <c r="A31" s="10" t="s">
        <v>53</v>
      </c>
      <c r="B31" s="41" t="s">
        <v>137</v>
      </c>
      <c r="C31" s="41">
        <v>1989</v>
      </c>
      <c r="D31" s="41">
        <v>20</v>
      </c>
      <c r="E31" s="41">
        <v>24</v>
      </c>
      <c r="F31" s="41">
        <f>SUM(D31*E31)</f>
        <v>480</v>
      </c>
      <c r="G31" s="23" t="s">
        <v>292</v>
      </c>
      <c r="J31" s="31" t="s">
        <v>32</v>
      </c>
      <c r="K31" s="31"/>
      <c r="Q31" s="15" t="s">
        <v>53</v>
      </c>
      <c r="R31" s="45" t="s">
        <v>120</v>
      </c>
      <c r="S31" s="45">
        <v>1996</v>
      </c>
      <c r="T31" s="45">
        <v>50</v>
      </c>
      <c r="U31" s="45">
        <v>33</v>
      </c>
      <c r="V31" s="45">
        <f>SUM(T31*U31)</f>
        <v>1650</v>
      </c>
      <c r="W31" s="46" t="s">
        <v>298</v>
      </c>
    </row>
    <row r="32" spans="1:23" x14ac:dyDescent="0.35">
      <c r="A32" s="10" t="s">
        <v>54</v>
      </c>
      <c r="B32" s="41" t="s">
        <v>147</v>
      </c>
      <c r="C32" s="41">
        <v>1986</v>
      </c>
      <c r="D32" s="41">
        <v>20</v>
      </c>
      <c r="E32" s="41">
        <v>24</v>
      </c>
      <c r="F32" s="41">
        <f>SUM(D32*E32)</f>
        <v>480</v>
      </c>
      <c r="G32" s="23" t="s">
        <v>290</v>
      </c>
      <c r="J32" s="32">
        <v>229</v>
      </c>
      <c r="K32" s="32"/>
      <c r="Q32" s="15" t="s">
        <v>54</v>
      </c>
      <c r="R32" s="45" t="s">
        <v>132</v>
      </c>
      <c r="S32" s="45">
        <v>1997</v>
      </c>
      <c r="T32" s="45">
        <v>50</v>
      </c>
      <c r="U32" s="45">
        <v>33</v>
      </c>
      <c r="V32" s="45">
        <f>SUM(T32*U32)</f>
        <v>1650</v>
      </c>
      <c r="W32" s="46" t="s">
        <v>290</v>
      </c>
    </row>
    <row r="33" spans="1:23" x14ac:dyDescent="0.35">
      <c r="A33" s="10" t="s">
        <v>55</v>
      </c>
      <c r="B33" s="41" t="s">
        <v>148</v>
      </c>
      <c r="C33" s="41">
        <v>1966</v>
      </c>
      <c r="D33" s="41">
        <v>20</v>
      </c>
      <c r="E33" s="41">
        <v>24</v>
      </c>
      <c r="F33" s="41">
        <f>SUM(D33*E33)</f>
        <v>480</v>
      </c>
      <c r="G33" s="23" t="s">
        <v>290</v>
      </c>
      <c r="Q33" s="15" t="s">
        <v>55</v>
      </c>
      <c r="R33" s="45" t="s">
        <v>224</v>
      </c>
      <c r="S33" s="45">
        <v>1987</v>
      </c>
      <c r="T33" s="45">
        <v>50</v>
      </c>
      <c r="U33" s="45">
        <v>33</v>
      </c>
      <c r="V33" s="45">
        <f>SUM(T33*U33)</f>
        <v>1650</v>
      </c>
      <c r="W33" s="46" t="s">
        <v>290</v>
      </c>
    </row>
    <row r="34" spans="1:23" x14ac:dyDescent="0.35">
      <c r="A34" s="10" t="s">
        <v>56</v>
      </c>
      <c r="B34" s="41" t="s">
        <v>261</v>
      </c>
      <c r="C34" s="41">
        <v>1989</v>
      </c>
      <c r="D34" s="41">
        <v>20</v>
      </c>
      <c r="E34" s="41">
        <v>23</v>
      </c>
      <c r="F34" s="41">
        <f>SUM(D34*E34)</f>
        <v>460</v>
      </c>
      <c r="G34" s="23" t="s">
        <v>292</v>
      </c>
      <c r="Q34" s="15" t="s">
        <v>56</v>
      </c>
      <c r="R34" s="45" t="s">
        <v>217</v>
      </c>
      <c r="S34" s="45">
        <v>1982</v>
      </c>
      <c r="T34" s="45">
        <v>50</v>
      </c>
      <c r="U34" s="45">
        <v>33</v>
      </c>
      <c r="V34" s="45">
        <f>SUM(T34*U34)</f>
        <v>1650</v>
      </c>
      <c r="W34" s="46" t="s">
        <v>293</v>
      </c>
    </row>
    <row r="35" spans="1:23" x14ac:dyDescent="0.35">
      <c r="A35" s="10" t="s">
        <v>57</v>
      </c>
      <c r="B35" s="41" t="s">
        <v>281</v>
      </c>
      <c r="C35" s="41">
        <v>1989</v>
      </c>
      <c r="D35" s="41">
        <v>20</v>
      </c>
      <c r="E35" s="41">
        <v>22</v>
      </c>
      <c r="F35" s="41">
        <f>SUM(D35*E35)</f>
        <v>440</v>
      </c>
      <c r="G35" s="23" t="s">
        <v>298</v>
      </c>
      <c r="Q35" s="15" t="s">
        <v>57</v>
      </c>
      <c r="R35" s="45" t="s">
        <v>171</v>
      </c>
      <c r="S35" s="45">
        <v>1991</v>
      </c>
      <c r="T35" s="45">
        <v>50</v>
      </c>
      <c r="U35" s="45">
        <v>33</v>
      </c>
      <c r="V35" s="45">
        <f>SUM(T35*U35)</f>
        <v>1650</v>
      </c>
      <c r="W35" s="46" t="s">
        <v>299</v>
      </c>
    </row>
    <row r="36" spans="1:23" x14ac:dyDescent="0.35">
      <c r="A36" s="10" t="s">
        <v>58</v>
      </c>
      <c r="B36" s="41" t="s">
        <v>186</v>
      </c>
      <c r="C36" s="41">
        <v>1995</v>
      </c>
      <c r="D36" s="41">
        <v>20</v>
      </c>
      <c r="E36" s="41">
        <v>22</v>
      </c>
      <c r="F36" s="41">
        <f>SUM(D36*E36)</f>
        <v>440</v>
      </c>
      <c r="G36" s="23" t="s">
        <v>294</v>
      </c>
      <c r="Q36" s="15" t="s">
        <v>58</v>
      </c>
      <c r="R36" s="45" t="s">
        <v>271</v>
      </c>
      <c r="S36" s="45">
        <v>1983</v>
      </c>
      <c r="T36" s="45">
        <v>50</v>
      </c>
      <c r="U36" s="45">
        <v>32</v>
      </c>
      <c r="V36" s="45">
        <f>SUM(T36*U36)</f>
        <v>1600</v>
      </c>
      <c r="W36" s="46" t="s">
        <v>298</v>
      </c>
    </row>
    <row r="37" spans="1:23" x14ac:dyDescent="0.35">
      <c r="A37" s="10" t="s">
        <v>59</v>
      </c>
      <c r="B37" s="41" t="s">
        <v>123</v>
      </c>
      <c r="C37" s="41">
        <v>1981</v>
      </c>
      <c r="D37" s="41">
        <v>20</v>
      </c>
      <c r="E37" s="41">
        <v>21</v>
      </c>
      <c r="F37" s="41">
        <f>SUM(D37*E37)</f>
        <v>420</v>
      </c>
      <c r="G37" s="23" t="s">
        <v>298</v>
      </c>
      <c r="Q37" s="15" t="s">
        <v>59</v>
      </c>
      <c r="R37" s="45" t="s">
        <v>139</v>
      </c>
      <c r="S37" s="45">
        <v>1989</v>
      </c>
      <c r="T37" s="45">
        <v>50</v>
      </c>
      <c r="U37" s="45">
        <v>32</v>
      </c>
      <c r="V37" s="45">
        <f>SUM(T37*U37)</f>
        <v>1600</v>
      </c>
      <c r="W37" s="46" t="s">
        <v>292</v>
      </c>
    </row>
    <row r="38" spans="1:23" x14ac:dyDescent="0.35">
      <c r="A38" s="10" t="s">
        <v>60</v>
      </c>
      <c r="B38" s="41" t="s">
        <v>169</v>
      </c>
      <c r="C38" s="41">
        <v>1997</v>
      </c>
      <c r="D38" s="41">
        <v>20</v>
      </c>
      <c r="E38" s="41">
        <v>21</v>
      </c>
      <c r="F38" s="41">
        <f>SUM(D38*E38)</f>
        <v>420</v>
      </c>
      <c r="G38" s="23" t="s">
        <v>296</v>
      </c>
      <c r="Q38" s="15" t="s">
        <v>60</v>
      </c>
      <c r="R38" s="45" t="s">
        <v>254</v>
      </c>
      <c r="S38" s="45">
        <v>1984</v>
      </c>
      <c r="T38" s="45">
        <v>50</v>
      </c>
      <c r="U38" s="45">
        <v>32</v>
      </c>
      <c r="V38" s="45">
        <f>SUM(T38*U38)</f>
        <v>1600</v>
      </c>
      <c r="W38" s="46" t="s">
        <v>299</v>
      </c>
    </row>
    <row r="39" spans="1:23" x14ac:dyDescent="0.35">
      <c r="A39" s="10" t="s">
        <v>61</v>
      </c>
      <c r="B39" s="41" t="s">
        <v>282</v>
      </c>
      <c r="C39" s="41">
        <v>2005</v>
      </c>
      <c r="D39" s="41">
        <v>20</v>
      </c>
      <c r="E39" s="41">
        <v>21</v>
      </c>
      <c r="F39" s="41">
        <v>420</v>
      </c>
      <c r="G39" s="23" t="s">
        <v>293</v>
      </c>
      <c r="Q39" s="15" t="s">
        <v>61</v>
      </c>
      <c r="R39" s="45" t="s">
        <v>226</v>
      </c>
      <c r="S39" s="45">
        <v>1997</v>
      </c>
      <c r="T39" s="45">
        <v>50</v>
      </c>
      <c r="U39" s="45">
        <v>31</v>
      </c>
      <c r="V39" s="45">
        <f>SUM(T39*U39)</f>
        <v>1550</v>
      </c>
      <c r="W39" s="46" t="s">
        <v>290</v>
      </c>
    </row>
    <row r="40" spans="1:23" x14ac:dyDescent="0.35">
      <c r="A40" s="10" t="s">
        <v>62</v>
      </c>
      <c r="B40" s="41" t="s">
        <v>286</v>
      </c>
      <c r="C40" s="41">
        <v>1995</v>
      </c>
      <c r="D40" s="41">
        <v>20</v>
      </c>
      <c r="E40" s="41">
        <v>20</v>
      </c>
      <c r="F40" s="41">
        <f>SUM(D40*E40)</f>
        <v>400</v>
      </c>
      <c r="G40" s="23" t="s">
        <v>298</v>
      </c>
      <c r="Q40" s="15" t="s">
        <v>62</v>
      </c>
      <c r="R40" s="45" t="s">
        <v>266</v>
      </c>
      <c r="S40" s="45">
        <v>1980</v>
      </c>
      <c r="T40" s="45">
        <v>50</v>
      </c>
      <c r="U40" s="45">
        <v>31</v>
      </c>
      <c r="V40" s="45">
        <f>SUM(T40*U40)</f>
        <v>1550</v>
      </c>
      <c r="W40" s="46" t="s">
        <v>296</v>
      </c>
    </row>
    <row r="41" spans="1:23" x14ac:dyDescent="0.35">
      <c r="A41" s="10" t="s">
        <v>63</v>
      </c>
      <c r="B41" s="41" t="s">
        <v>288</v>
      </c>
      <c r="C41" s="41">
        <v>1978</v>
      </c>
      <c r="D41" s="41">
        <v>20</v>
      </c>
      <c r="E41" s="41">
        <v>20</v>
      </c>
      <c r="F41" s="41">
        <f>SUM(D41*E41)</f>
        <v>400</v>
      </c>
      <c r="G41" s="23" t="s">
        <v>298</v>
      </c>
      <c r="Q41" s="15" t="s">
        <v>63</v>
      </c>
      <c r="R41" s="45" t="s">
        <v>118</v>
      </c>
      <c r="S41" s="45">
        <v>1991</v>
      </c>
      <c r="T41" s="45">
        <v>50</v>
      </c>
      <c r="U41" s="45">
        <v>30</v>
      </c>
      <c r="V41" s="45">
        <f>SUM(T41*U41)</f>
        <v>1500</v>
      </c>
      <c r="W41" s="46" t="s">
        <v>298</v>
      </c>
    </row>
    <row r="42" spans="1:23" x14ac:dyDescent="0.35">
      <c r="A42" s="10" t="s">
        <v>64</v>
      </c>
      <c r="B42" s="41" t="s">
        <v>167</v>
      </c>
      <c r="C42" s="41">
        <v>2001</v>
      </c>
      <c r="D42" s="41">
        <v>20</v>
      </c>
      <c r="E42" s="41">
        <v>20</v>
      </c>
      <c r="F42" s="41">
        <f>SUM(D42*E42)</f>
        <v>400</v>
      </c>
      <c r="G42" s="23" t="s">
        <v>296</v>
      </c>
      <c r="Q42" s="15" t="s">
        <v>64</v>
      </c>
      <c r="R42" s="45" t="s">
        <v>197</v>
      </c>
      <c r="S42" s="45">
        <v>1991</v>
      </c>
      <c r="T42" s="45">
        <v>50</v>
      </c>
      <c r="U42" s="45">
        <v>30</v>
      </c>
      <c r="V42" s="45">
        <f>SUM(T42*U42)</f>
        <v>1500</v>
      </c>
      <c r="W42" s="46" t="s">
        <v>290</v>
      </c>
    </row>
    <row r="43" spans="1:23" x14ac:dyDescent="0.35">
      <c r="A43" s="10" t="s">
        <v>65</v>
      </c>
      <c r="B43" s="41" t="s">
        <v>255</v>
      </c>
      <c r="C43" s="41">
        <v>1991</v>
      </c>
      <c r="D43" s="41">
        <v>20</v>
      </c>
      <c r="E43" s="41">
        <v>18</v>
      </c>
      <c r="F43" s="41">
        <f>SUM(D43*E43)</f>
        <v>360</v>
      </c>
      <c r="G43" s="23" t="s">
        <v>292</v>
      </c>
      <c r="Q43" s="15" t="s">
        <v>65</v>
      </c>
      <c r="R43" s="45" t="s">
        <v>215</v>
      </c>
      <c r="S43" s="45">
        <v>1985</v>
      </c>
      <c r="T43" s="45">
        <v>50</v>
      </c>
      <c r="U43" s="45">
        <v>30</v>
      </c>
      <c r="V43" s="45">
        <f>SUM(T43*U43)</f>
        <v>1500</v>
      </c>
      <c r="W43" s="46" t="s">
        <v>296</v>
      </c>
    </row>
    <row r="44" spans="1:23" x14ac:dyDescent="0.35">
      <c r="A44" s="10" t="s">
        <v>78</v>
      </c>
      <c r="B44" s="41" t="s">
        <v>127</v>
      </c>
      <c r="C44" s="41">
        <v>1989</v>
      </c>
      <c r="D44" s="41">
        <v>20</v>
      </c>
      <c r="E44" s="41">
        <v>17</v>
      </c>
      <c r="F44" s="41">
        <f>SUM(D44*E44)</f>
        <v>340</v>
      </c>
      <c r="G44" s="23" t="s">
        <v>290</v>
      </c>
      <c r="Q44" s="15" t="s">
        <v>78</v>
      </c>
      <c r="R44" s="45" t="s">
        <v>235</v>
      </c>
      <c r="S44" s="45">
        <v>1981</v>
      </c>
      <c r="T44" s="45">
        <v>50</v>
      </c>
      <c r="U44" s="45">
        <v>30</v>
      </c>
      <c r="V44" s="45">
        <f>SUM(T44*U44)</f>
        <v>1500</v>
      </c>
      <c r="W44" s="46" t="s">
        <v>294</v>
      </c>
    </row>
    <row r="45" spans="1:23" x14ac:dyDescent="0.35">
      <c r="A45" s="10" t="s">
        <v>77</v>
      </c>
      <c r="B45" s="41" t="s">
        <v>199</v>
      </c>
      <c r="C45" s="41">
        <v>2000</v>
      </c>
      <c r="D45" s="41">
        <v>20</v>
      </c>
      <c r="E45" s="41">
        <v>16</v>
      </c>
      <c r="F45" s="41">
        <f>SUM(D45*E45)</f>
        <v>320</v>
      </c>
      <c r="G45" s="23" t="s">
        <v>298</v>
      </c>
      <c r="Q45" s="15" t="s">
        <v>77</v>
      </c>
      <c r="R45" s="45" t="s">
        <v>279</v>
      </c>
      <c r="S45" s="45">
        <v>1996</v>
      </c>
      <c r="T45" s="45">
        <v>50</v>
      </c>
      <c r="U45" s="45">
        <v>30</v>
      </c>
      <c r="V45" s="45">
        <f>SUM(T45*U45)</f>
        <v>1500</v>
      </c>
      <c r="W45" s="46" t="s">
        <v>293</v>
      </c>
    </row>
    <row r="46" spans="1:23" x14ac:dyDescent="0.35">
      <c r="A46" s="10" t="s">
        <v>76</v>
      </c>
      <c r="B46" s="41" t="s">
        <v>268</v>
      </c>
      <c r="C46" s="41">
        <v>1973</v>
      </c>
      <c r="D46" s="41">
        <v>20</v>
      </c>
      <c r="E46" s="41">
        <v>16</v>
      </c>
      <c r="F46" s="41">
        <f>SUM(D46*E46)</f>
        <v>320</v>
      </c>
      <c r="G46" s="23" t="s">
        <v>296</v>
      </c>
      <c r="Q46" s="15" t="s">
        <v>76</v>
      </c>
      <c r="R46" s="45" t="s">
        <v>143</v>
      </c>
      <c r="S46" s="45">
        <v>1989</v>
      </c>
      <c r="T46" s="45">
        <v>50</v>
      </c>
      <c r="U46" s="45">
        <v>30</v>
      </c>
      <c r="V46" s="45">
        <f>SUM(T46*U46)</f>
        <v>1500</v>
      </c>
      <c r="W46" s="46" t="s">
        <v>299</v>
      </c>
    </row>
    <row r="47" spans="1:23" x14ac:dyDescent="0.35">
      <c r="A47" s="10" t="s">
        <v>75</v>
      </c>
      <c r="B47" s="41" t="s">
        <v>243</v>
      </c>
      <c r="C47" s="41">
        <v>2002</v>
      </c>
      <c r="D47" s="41">
        <v>20</v>
      </c>
      <c r="E47" s="41">
        <v>15</v>
      </c>
      <c r="F47" s="41">
        <f>SUM(D47*E47)</f>
        <v>300</v>
      </c>
      <c r="G47" s="23" t="s">
        <v>298</v>
      </c>
      <c r="Q47" s="15" t="s">
        <v>75</v>
      </c>
      <c r="R47" s="45" t="s">
        <v>158</v>
      </c>
      <c r="S47" s="45">
        <v>1992</v>
      </c>
      <c r="T47" s="45">
        <v>50</v>
      </c>
      <c r="U47" s="45">
        <v>29</v>
      </c>
      <c r="V47" s="45">
        <f>SUM(T47*U47)</f>
        <v>1450</v>
      </c>
      <c r="W47" s="46" t="s">
        <v>292</v>
      </c>
    </row>
    <row r="48" spans="1:23" x14ac:dyDescent="0.35">
      <c r="A48" s="10" t="s">
        <v>74</v>
      </c>
      <c r="B48" s="41" t="s">
        <v>195</v>
      </c>
      <c r="C48" s="41">
        <v>1987</v>
      </c>
      <c r="D48" s="41">
        <v>20</v>
      </c>
      <c r="E48" s="41">
        <v>14</v>
      </c>
      <c r="F48" s="41">
        <f>SUM(D48*E48)</f>
        <v>280</v>
      </c>
      <c r="G48" s="23" t="s">
        <v>290</v>
      </c>
      <c r="Q48" s="15" t="s">
        <v>74</v>
      </c>
      <c r="R48" s="45" t="s">
        <v>256</v>
      </c>
      <c r="S48" s="45">
        <v>1984</v>
      </c>
      <c r="T48" s="45">
        <v>50</v>
      </c>
      <c r="U48" s="45">
        <v>29</v>
      </c>
      <c r="V48" s="45">
        <f>SUM(T48*U48)</f>
        <v>1450</v>
      </c>
      <c r="W48" s="46" t="s">
        <v>292</v>
      </c>
    </row>
    <row r="49" spans="1:23" x14ac:dyDescent="0.35">
      <c r="A49" s="10" t="s">
        <v>73</v>
      </c>
      <c r="B49" s="41" t="s">
        <v>166</v>
      </c>
      <c r="C49" s="41">
        <v>2000</v>
      </c>
      <c r="D49" s="41">
        <v>20</v>
      </c>
      <c r="E49" s="41">
        <v>13</v>
      </c>
      <c r="F49" s="41">
        <f>SUM(D49*E49)</f>
        <v>260</v>
      </c>
      <c r="G49" s="23" t="s">
        <v>296</v>
      </c>
      <c r="Q49" s="15" t="s">
        <v>73</v>
      </c>
      <c r="R49" s="45" t="s">
        <v>187</v>
      </c>
      <c r="S49" s="45">
        <v>1995</v>
      </c>
      <c r="T49" s="45">
        <v>50</v>
      </c>
      <c r="U49" s="45">
        <v>29</v>
      </c>
      <c r="V49" s="45">
        <f>SUM(T49*U49)</f>
        <v>1450</v>
      </c>
      <c r="W49" s="46" t="s">
        <v>294</v>
      </c>
    </row>
    <row r="50" spans="1:23" x14ac:dyDescent="0.35">
      <c r="A50" s="10" t="s">
        <v>72</v>
      </c>
      <c r="B50" s="41" t="s">
        <v>285</v>
      </c>
      <c r="C50" s="41">
        <v>2009</v>
      </c>
      <c r="D50" s="41">
        <v>20</v>
      </c>
      <c r="E50" s="41">
        <v>12</v>
      </c>
      <c r="F50" s="41">
        <f>SUM(D50*E50)</f>
        <v>240</v>
      </c>
      <c r="G50" s="23" t="s">
        <v>298</v>
      </c>
      <c r="Q50" s="15" t="s">
        <v>72</v>
      </c>
      <c r="R50" s="45" t="s">
        <v>272</v>
      </c>
      <c r="S50" s="45">
        <v>2002</v>
      </c>
      <c r="T50" s="45">
        <v>50</v>
      </c>
      <c r="U50" s="45">
        <v>29</v>
      </c>
      <c r="V50" s="45">
        <v>1450</v>
      </c>
      <c r="W50" s="46" t="s">
        <v>300</v>
      </c>
    </row>
    <row r="51" spans="1:23" x14ac:dyDescent="0.35">
      <c r="A51" s="10" t="s">
        <v>71</v>
      </c>
      <c r="B51" s="41" t="s">
        <v>239</v>
      </c>
      <c r="C51" s="41">
        <v>1997</v>
      </c>
      <c r="D51" s="41">
        <v>20</v>
      </c>
      <c r="E51" s="41">
        <v>11</v>
      </c>
      <c r="F51" s="41">
        <f>SUM(D51*E51)</f>
        <v>220</v>
      </c>
      <c r="G51" s="23" t="s">
        <v>294</v>
      </c>
      <c r="Q51" s="15" t="s">
        <v>71</v>
      </c>
      <c r="R51" s="45" t="s">
        <v>227</v>
      </c>
      <c r="S51" s="45">
        <v>1996</v>
      </c>
      <c r="T51" s="45">
        <v>50</v>
      </c>
      <c r="U51" s="45">
        <v>29</v>
      </c>
      <c r="V51" s="45">
        <f>SUM(T51*U51)</f>
        <v>1450</v>
      </c>
      <c r="W51" s="46" t="s">
        <v>293</v>
      </c>
    </row>
    <row r="52" spans="1:23" x14ac:dyDescent="0.35">
      <c r="A52" s="10" t="s">
        <v>70</v>
      </c>
      <c r="B52" s="41" t="s">
        <v>252</v>
      </c>
      <c r="C52" s="41">
        <v>1985</v>
      </c>
      <c r="D52" s="41">
        <v>20</v>
      </c>
      <c r="E52" s="41">
        <v>10</v>
      </c>
      <c r="F52" s="41">
        <f>SUM(D52*E52)</f>
        <v>200</v>
      </c>
      <c r="G52" s="23" t="s">
        <v>290</v>
      </c>
      <c r="Q52" s="15" t="s">
        <v>70</v>
      </c>
      <c r="R52" s="45" t="s">
        <v>253</v>
      </c>
      <c r="S52" s="45">
        <v>1993</v>
      </c>
      <c r="T52" s="45">
        <v>50</v>
      </c>
      <c r="U52" s="45">
        <v>29</v>
      </c>
      <c r="V52" s="45">
        <f>SUM(T52*U52)</f>
        <v>1450</v>
      </c>
      <c r="W52" s="46" t="s">
        <v>299</v>
      </c>
    </row>
    <row r="53" spans="1:23" x14ac:dyDescent="0.35">
      <c r="A53" s="10" t="s">
        <v>69</v>
      </c>
      <c r="B53" s="41" t="s">
        <v>287</v>
      </c>
      <c r="C53" s="41">
        <v>1986</v>
      </c>
      <c r="D53" s="41">
        <v>20</v>
      </c>
      <c r="E53" s="41">
        <v>8</v>
      </c>
      <c r="F53" s="41">
        <f>SUM(D53*E53)</f>
        <v>160</v>
      </c>
      <c r="G53" s="23" t="s">
        <v>298</v>
      </c>
      <c r="Q53" s="15" t="s">
        <v>69</v>
      </c>
      <c r="R53" s="45" t="s">
        <v>128</v>
      </c>
      <c r="S53" s="45">
        <v>1975</v>
      </c>
      <c r="T53" s="45">
        <v>50</v>
      </c>
      <c r="U53" s="45">
        <v>28</v>
      </c>
      <c r="V53" s="45">
        <f>SUM(T53*U53)</f>
        <v>1400</v>
      </c>
      <c r="W53" s="46" t="s">
        <v>290</v>
      </c>
    </row>
    <row r="54" spans="1:23" x14ac:dyDescent="0.35">
      <c r="A54" s="10" t="s">
        <v>68</v>
      </c>
      <c r="B54" s="41" t="s">
        <v>181</v>
      </c>
      <c r="C54" s="41">
        <v>1995</v>
      </c>
      <c r="D54" s="41">
        <v>20</v>
      </c>
      <c r="E54" s="41">
        <v>1</v>
      </c>
      <c r="F54" s="41">
        <f>SUM(D54*E54)</f>
        <v>20</v>
      </c>
      <c r="G54" s="23" t="s">
        <v>292</v>
      </c>
      <c r="Q54" s="15" t="s">
        <v>68</v>
      </c>
      <c r="R54" s="45" t="s">
        <v>129</v>
      </c>
      <c r="S54" s="45">
        <v>2000</v>
      </c>
      <c r="T54" s="45">
        <v>50</v>
      </c>
      <c r="U54" s="45">
        <v>28</v>
      </c>
      <c r="V54" s="45">
        <f>SUM(T54*U54)</f>
        <v>1400</v>
      </c>
      <c r="W54" s="46" t="s">
        <v>290</v>
      </c>
    </row>
    <row r="55" spans="1:23" x14ac:dyDescent="0.35">
      <c r="A55" s="10" t="s">
        <v>67</v>
      </c>
      <c r="B55" s="41" t="s">
        <v>182</v>
      </c>
      <c r="C55" s="41">
        <v>1998</v>
      </c>
      <c r="D55" s="41">
        <v>20</v>
      </c>
      <c r="E55" s="41">
        <v>1</v>
      </c>
      <c r="F55" s="43">
        <f>SUM(D55*E55)</f>
        <v>20</v>
      </c>
      <c r="G55" s="23" t="s">
        <v>292</v>
      </c>
      <c r="Q55" s="15" t="s">
        <v>67</v>
      </c>
      <c r="R55" s="45" t="s">
        <v>240</v>
      </c>
      <c r="S55" s="45">
        <v>1978</v>
      </c>
      <c r="T55" s="45">
        <v>50</v>
      </c>
      <c r="U55" s="45">
        <v>28</v>
      </c>
      <c r="V55" s="45">
        <f>SUM(T55*U55)</f>
        <v>1400</v>
      </c>
      <c r="W55" s="46" t="s">
        <v>294</v>
      </c>
    </row>
    <row r="56" spans="1:23" x14ac:dyDescent="0.35">
      <c r="A56" s="10" t="s">
        <v>66</v>
      </c>
      <c r="B56" s="41" t="s">
        <v>260</v>
      </c>
      <c r="C56" s="41">
        <v>1991</v>
      </c>
      <c r="D56" s="41">
        <v>20</v>
      </c>
      <c r="E56" s="41">
        <v>1</v>
      </c>
      <c r="F56" s="41">
        <f>SUM(D56*E56)</f>
        <v>20</v>
      </c>
      <c r="G56" s="23" t="s">
        <v>292</v>
      </c>
      <c r="Q56" s="15" t="s">
        <v>66</v>
      </c>
      <c r="R56" s="45" t="s">
        <v>168</v>
      </c>
      <c r="S56" s="45">
        <v>1994</v>
      </c>
      <c r="T56" s="45">
        <v>50</v>
      </c>
      <c r="U56" s="45">
        <v>28</v>
      </c>
      <c r="V56" s="45">
        <f>SUM(T56*U56)</f>
        <v>1400</v>
      </c>
      <c r="W56" s="46" t="s">
        <v>299</v>
      </c>
    </row>
    <row r="57" spans="1:23" x14ac:dyDescent="0.35">
      <c r="A57" s="5"/>
      <c r="B57" s="5"/>
      <c r="C57" s="5"/>
      <c r="D57" s="5"/>
      <c r="E57" s="5"/>
      <c r="F57" s="5"/>
      <c r="G57" s="5"/>
      <c r="Q57" s="15" t="s">
        <v>115</v>
      </c>
      <c r="R57" s="45" t="s">
        <v>242</v>
      </c>
      <c r="S57" s="45">
        <v>1977</v>
      </c>
      <c r="T57" s="45">
        <v>50</v>
      </c>
      <c r="U57" s="45">
        <v>27</v>
      </c>
      <c r="V57" s="45">
        <f>SUM(T57*U57)</f>
        <v>1350</v>
      </c>
      <c r="W57" s="46" t="s">
        <v>298</v>
      </c>
    </row>
    <row r="58" spans="1:23" x14ac:dyDescent="0.35">
      <c r="Q58" s="15" t="s">
        <v>114</v>
      </c>
      <c r="R58" s="45" t="s">
        <v>141</v>
      </c>
      <c r="S58" s="45">
        <v>2001</v>
      </c>
      <c r="T58" s="45">
        <v>50</v>
      </c>
      <c r="U58" s="45">
        <v>26</v>
      </c>
      <c r="V58" s="45">
        <f>SUM(T58*U58)</f>
        <v>1300</v>
      </c>
      <c r="W58" s="46" t="s">
        <v>292</v>
      </c>
    </row>
    <row r="59" spans="1:23" x14ac:dyDescent="0.35">
      <c r="Q59" s="15" t="s">
        <v>113</v>
      </c>
      <c r="R59" s="45" t="s">
        <v>175</v>
      </c>
      <c r="S59" s="45">
        <v>1984</v>
      </c>
      <c r="T59" s="45">
        <v>50</v>
      </c>
      <c r="U59" s="45">
        <v>25</v>
      </c>
      <c r="V59" s="45">
        <f>SUM(T59*U59)</f>
        <v>1250</v>
      </c>
      <c r="W59" s="46" t="s">
        <v>290</v>
      </c>
    </row>
    <row r="60" spans="1:23" x14ac:dyDescent="0.35">
      <c r="Q60" s="15" t="s">
        <v>112</v>
      </c>
      <c r="R60" s="45" t="s">
        <v>225</v>
      </c>
      <c r="S60" s="45">
        <v>2001</v>
      </c>
      <c r="T60" s="45">
        <v>50</v>
      </c>
      <c r="U60" s="45">
        <v>25</v>
      </c>
      <c r="V60" s="45">
        <f>SUM(T60*U60)</f>
        <v>1250</v>
      </c>
      <c r="W60" s="46" t="s">
        <v>294</v>
      </c>
    </row>
    <row r="61" spans="1:23" x14ac:dyDescent="0.35">
      <c r="Q61" s="15" t="s">
        <v>111</v>
      </c>
      <c r="R61" s="45" t="s">
        <v>275</v>
      </c>
      <c r="S61" s="45">
        <v>2005</v>
      </c>
      <c r="T61" s="45">
        <v>50</v>
      </c>
      <c r="U61" s="45">
        <v>25</v>
      </c>
      <c r="V61" s="45">
        <f>SUM(T61*U61)</f>
        <v>1250</v>
      </c>
      <c r="W61" s="46" t="s">
        <v>293</v>
      </c>
    </row>
    <row r="62" spans="1:23" x14ac:dyDescent="0.35">
      <c r="Q62" s="15" t="s">
        <v>110</v>
      </c>
      <c r="R62" s="45" t="s">
        <v>155</v>
      </c>
      <c r="S62" s="45">
        <v>1999</v>
      </c>
      <c r="T62" s="45">
        <v>50</v>
      </c>
      <c r="U62" s="45">
        <v>24</v>
      </c>
      <c r="V62" s="45">
        <f>SUM(T62*U62)</f>
        <v>1200</v>
      </c>
      <c r="W62" s="46" t="s">
        <v>290</v>
      </c>
    </row>
    <row r="63" spans="1:23" x14ac:dyDescent="0.35">
      <c r="Q63" s="15" t="s">
        <v>109</v>
      </c>
      <c r="R63" s="45" t="s">
        <v>277</v>
      </c>
      <c r="S63" s="45">
        <v>1981</v>
      </c>
      <c r="T63" s="45">
        <v>50</v>
      </c>
      <c r="U63" s="45">
        <v>24</v>
      </c>
      <c r="V63" s="45">
        <f>SUM(T63*U63)</f>
        <v>1200</v>
      </c>
      <c r="W63" s="46" t="s">
        <v>290</v>
      </c>
    </row>
    <row r="64" spans="1:23" x14ac:dyDescent="0.35">
      <c r="Q64" s="15" t="s">
        <v>108</v>
      </c>
      <c r="R64" s="45" t="s">
        <v>269</v>
      </c>
      <c r="S64" s="45">
        <v>1994</v>
      </c>
      <c r="T64" s="45">
        <v>50</v>
      </c>
      <c r="U64" s="45">
        <v>24</v>
      </c>
      <c r="V64" s="45">
        <f>SUM(T64*U64)</f>
        <v>1200</v>
      </c>
      <c r="W64" s="46" t="s">
        <v>296</v>
      </c>
    </row>
    <row r="65" spans="17:23" x14ac:dyDescent="0.35">
      <c r="Q65" s="15" t="s">
        <v>107</v>
      </c>
      <c r="R65" s="45" t="s">
        <v>251</v>
      </c>
      <c r="S65" s="45">
        <v>1996</v>
      </c>
      <c r="T65" s="45">
        <v>50</v>
      </c>
      <c r="U65" s="45">
        <v>23</v>
      </c>
      <c r="V65" s="45">
        <f>SUM(T65*U65)</f>
        <v>1150</v>
      </c>
      <c r="W65" s="46" t="s">
        <v>292</v>
      </c>
    </row>
    <row r="66" spans="17:23" x14ac:dyDescent="0.35">
      <c r="Q66" s="15" t="s">
        <v>106</v>
      </c>
      <c r="R66" s="45" t="s">
        <v>172</v>
      </c>
      <c r="S66" s="45">
        <v>1995</v>
      </c>
      <c r="T66" s="45">
        <v>50</v>
      </c>
      <c r="U66" s="45">
        <v>23</v>
      </c>
      <c r="V66" s="45">
        <f>SUM(T66*U66)</f>
        <v>1150</v>
      </c>
      <c r="W66" s="46" t="s">
        <v>290</v>
      </c>
    </row>
    <row r="67" spans="17:23" x14ac:dyDescent="0.35">
      <c r="Q67" s="15" t="s">
        <v>105</v>
      </c>
      <c r="R67" s="45" t="s">
        <v>244</v>
      </c>
      <c r="S67" s="45">
        <v>1992</v>
      </c>
      <c r="T67" s="45">
        <v>50</v>
      </c>
      <c r="U67" s="45">
        <v>23</v>
      </c>
      <c r="V67" s="45">
        <f>SUM(T67*U67)</f>
        <v>1150</v>
      </c>
      <c r="W67" s="46" t="s">
        <v>290</v>
      </c>
    </row>
    <row r="68" spans="17:23" x14ac:dyDescent="0.35">
      <c r="Q68" s="15" t="s">
        <v>104</v>
      </c>
      <c r="R68" s="45" t="s">
        <v>153</v>
      </c>
      <c r="S68" s="45">
        <v>2005</v>
      </c>
      <c r="T68" s="45">
        <v>50</v>
      </c>
      <c r="U68" s="45">
        <v>23</v>
      </c>
      <c r="V68" s="45">
        <f>SUM(T68*U68)</f>
        <v>1150</v>
      </c>
      <c r="W68" s="46" t="s">
        <v>299</v>
      </c>
    </row>
    <row r="69" spans="17:23" x14ac:dyDescent="0.35">
      <c r="Q69" s="15" t="s">
        <v>103</v>
      </c>
      <c r="R69" s="45" t="s">
        <v>212</v>
      </c>
      <c r="S69" s="45">
        <v>2001</v>
      </c>
      <c r="T69" s="45">
        <v>50</v>
      </c>
      <c r="U69" s="45">
        <v>22</v>
      </c>
      <c r="V69" s="45">
        <f>SUM(T69*U69)</f>
        <v>1100</v>
      </c>
      <c r="W69" s="46" t="s">
        <v>292</v>
      </c>
    </row>
    <row r="70" spans="17:23" x14ac:dyDescent="0.35">
      <c r="Q70" s="15" t="s">
        <v>102</v>
      </c>
      <c r="R70" s="45" t="s">
        <v>184</v>
      </c>
      <c r="S70" s="45">
        <v>1976</v>
      </c>
      <c r="T70" s="45">
        <v>50</v>
      </c>
      <c r="U70" s="45">
        <v>21</v>
      </c>
      <c r="V70" s="45">
        <f>SUM(T70*U70)</f>
        <v>1050</v>
      </c>
      <c r="W70" s="46" t="s">
        <v>298</v>
      </c>
    </row>
    <row r="71" spans="17:23" x14ac:dyDescent="0.35">
      <c r="Q71" s="15" t="s">
        <v>101</v>
      </c>
      <c r="R71" s="45" t="s">
        <v>160</v>
      </c>
      <c r="S71" s="45">
        <v>1999</v>
      </c>
      <c r="T71" s="45">
        <v>50</v>
      </c>
      <c r="U71" s="45">
        <v>21</v>
      </c>
      <c r="V71" s="45">
        <f>SUM(T71*U71)</f>
        <v>1050</v>
      </c>
      <c r="W71" s="46" t="s">
        <v>293</v>
      </c>
    </row>
    <row r="72" spans="17:23" x14ac:dyDescent="0.35">
      <c r="Q72" s="15" t="s">
        <v>100</v>
      </c>
      <c r="R72" s="45" t="s">
        <v>205</v>
      </c>
      <c r="S72" s="45">
        <v>1973</v>
      </c>
      <c r="T72" s="45">
        <v>50</v>
      </c>
      <c r="U72" s="45">
        <v>20</v>
      </c>
      <c r="V72" s="45">
        <f>SUM(T72*U72)</f>
        <v>1000</v>
      </c>
      <c r="W72" s="46" t="s">
        <v>298</v>
      </c>
    </row>
    <row r="73" spans="17:23" x14ac:dyDescent="0.35">
      <c r="Q73" s="15" t="s">
        <v>99</v>
      </c>
      <c r="R73" s="45" t="s">
        <v>140</v>
      </c>
      <c r="S73" s="45">
        <v>1978</v>
      </c>
      <c r="T73" s="45">
        <v>50</v>
      </c>
      <c r="U73" s="45">
        <v>20</v>
      </c>
      <c r="V73" s="45">
        <f>SUM(T73*U73)</f>
        <v>1000</v>
      </c>
      <c r="W73" s="46" t="s">
        <v>290</v>
      </c>
    </row>
    <row r="74" spans="17:23" x14ac:dyDescent="0.35">
      <c r="Q74" s="15" t="s">
        <v>98</v>
      </c>
      <c r="R74" s="45" t="s">
        <v>211</v>
      </c>
      <c r="S74" s="45">
        <v>1985</v>
      </c>
      <c r="T74" s="45">
        <v>50</v>
      </c>
      <c r="U74" s="45">
        <v>20</v>
      </c>
      <c r="V74" s="45">
        <f>SUM(T74*U74)</f>
        <v>1000</v>
      </c>
      <c r="W74" s="46" t="s">
        <v>296</v>
      </c>
    </row>
    <row r="75" spans="17:23" x14ac:dyDescent="0.35">
      <c r="Q75" s="15" t="s">
        <v>97</v>
      </c>
      <c r="R75" s="45" t="s">
        <v>135</v>
      </c>
      <c r="S75" s="45">
        <v>1986</v>
      </c>
      <c r="T75" s="45">
        <v>50</v>
      </c>
      <c r="U75" s="45">
        <v>20</v>
      </c>
      <c r="V75" s="45">
        <f>SUM(T75*U75)</f>
        <v>1000</v>
      </c>
      <c r="W75" s="46" t="s">
        <v>294</v>
      </c>
    </row>
    <row r="76" spans="17:23" x14ac:dyDescent="0.35">
      <c r="Q76" s="15" t="s">
        <v>96</v>
      </c>
      <c r="R76" s="45" t="s">
        <v>200</v>
      </c>
      <c r="S76" s="45">
        <v>1985</v>
      </c>
      <c r="T76" s="45">
        <v>50</v>
      </c>
      <c r="U76" s="45">
        <v>19</v>
      </c>
      <c r="V76" s="45">
        <f>SUM(T76*U76)</f>
        <v>950</v>
      </c>
      <c r="W76" s="46" t="s">
        <v>298</v>
      </c>
    </row>
    <row r="77" spans="17:23" x14ac:dyDescent="0.35">
      <c r="Q77" s="15" t="s">
        <v>95</v>
      </c>
      <c r="R77" s="45" t="s">
        <v>201</v>
      </c>
      <c r="S77" s="45">
        <v>1995</v>
      </c>
      <c r="T77" s="45">
        <v>50</v>
      </c>
      <c r="U77" s="45">
        <v>19</v>
      </c>
      <c r="V77" s="45">
        <f>SUM(T77*U77)</f>
        <v>950</v>
      </c>
      <c r="W77" s="46" t="s">
        <v>298</v>
      </c>
    </row>
    <row r="78" spans="17:23" x14ac:dyDescent="0.35">
      <c r="Q78" s="15" t="s">
        <v>94</v>
      </c>
      <c r="R78" s="45" t="s">
        <v>196</v>
      </c>
      <c r="S78" s="45">
        <v>1983</v>
      </c>
      <c r="T78" s="45">
        <v>50</v>
      </c>
      <c r="U78" s="45">
        <v>19</v>
      </c>
      <c r="V78" s="45">
        <f>SUM(T78*U78)</f>
        <v>950</v>
      </c>
      <c r="W78" s="46" t="s">
        <v>290</v>
      </c>
    </row>
    <row r="79" spans="17:23" x14ac:dyDescent="0.35">
      <c r="Q79" s="15" t="s">
        <v>93</v>
      </c>
      <c r="R79" s="45" t="s">
        <v>151</v>
      </c>
      <c r="S79" s="45">
        <v>2006</v>
      </c>
      <c r="T79" s="45">
        <v>50</v>
      </c>
      <c r="U79" s="45">
        <v>19</v>
      </c>
      <c r="V79" s="45">
        <f>SUM(T79*U79)</f>
        <v>950</v>
      </c>
      <c r="W79" s="46" t="s">
        <v>299</v>
      </c>
    </row>
    <row r="80" spans="17:23" x14ac:dyDescent="0.35">
      <c r="Q80" s="15" t="s">
        <v>92</v>
      </c>
      <c r="R80" s="45" t="s">
        <v>203</v>
      </c>
      <c r="S80" s="45">
        <v>2002</v>
      </c>
      <c r="T80" s="45">
        <v>50</v>
      </c>
      <c r="U80" s="45">
        <v>17</v>
      </c>
      <c r="V80" s="45">
        <f>SUM(T80*U80)</f>
        <v>850</v>
      </c>
      <c r="W80" s="46" t="s">
        <v>298</v>
      </c>
    </row>
    <row r="81" spans="17:23" x14ac:dyDescent="0.35">
      <c r="Q81" s="15" t="s">
        <v>91</v>
      </c>
      <c r="R81" s="45" t="s">
        <v>241</v>
      </c>
      <c r="S81" s="45">
        <v>1967</v>
      </c>
      <c r="T81" s="45">
        <v>50</v>
      </c>
      <c r="U81" s="45">
        <v>15</v>
      </c>
      <c r="V81" s="45">
        <f>SUM(T81*U81)</f>
        <v>750</v>
      </c>
      <c r="W81" s="46" t="s">
        <v>298</v>
      </c>
    </row>
    <row r="82" spans="17:23" x14ac:dyDescent="0.35">
      <c r="Q82" s="15" t="s">
        <v>90</v>
      </c>
      <c r="R82" s="45" t="s">
        <v>265</v>
      </c>
      <c r="S82" s="45">
        <v>1980</v>
      </c>
      <c r="T82" s="45">
        <v>50</v>
      </c>
      <c r="U82" s="45">
        <v>15</v>
      </c>
      <c r="V82" s="45">
        <f>SUM(T82*U82)</f>
        <v>750</v>
      </c>
      <c r="W82" s="46" t="s">
        <v>298</v>
      </c>
    </row>
    <row r="83" spans="17:23" x14ac:dyDescent="0.35">
      <c r="Q83" s="15" t="s">
        <v>89</v>
      </c>
      <c r="R83" s="45" t="s">
        <v>183</v>
      </c>
      <c r="S83" s="45">
        <v>1975</v>
      </c>
      <c r="T83" s="45">
        <v>50</v>
      </c>
      <c r="U83" s="45">
        <v>15</v>
      </c>
      <c r="V83" s="45">
        <f>SUM(T83*U83)</f>
        <v>750</v>
      </c>
      <c r="W83" s="46" t="s">
        <v>292</v>
      </c>
    </row>
    <row r="84" spans="17:23" x14ac:dyDescent="0.35">
      <c r="Q84" s="15" t="s">
        <v>88</v>
      </c>
      <c r="R84" s="45" t="s">
        <v>257</v>
      </c>
      <c r="S84" s="45">
        <v>1999</v>
      </c>
      <c r="T84" s="45">
        <v>50</v>
      </c>
      <c r="U84" s="45">
        <v>15</v>
      </c>
      <c r="V84" s="45">
        <f>SUM(T84*U84)</f>
        <v>750</v>
      </c>
      <c r="W84" s="46" t="s">
        <v>292</v>
      </c>
    </row>
    <row r="85" spans="17:23" x14ac:dyDescent="0.35">
      <c r="Q85" s="15" t="s">
        <v>87</v>
      </c>
      <c r="R85" s="45" t="s">
        <v>230</v>
      </c>
      <c r="S85" s="45">
        <v>1985</v>
      </c>
      <c r="T85" s="45">
        <v>50</v>
      </c>
      <c r="U85" s="45">
        <v>15</v>
      </c>
      <c r="V85" s="45">
        <f>SUM(T85*U85)</f>
        <v>750</v>
      </c>
      <c r="W85" s="46" t="s">
        <v>290</v>
      </c>
    </row>
    <row r="86" spans="17:23" x14ac:dyDescent="0.35">
      <c r="Q86" s="15" t="s">
        <v>86</v>
      </c>
      <c r="R86" s="45" t="s">
        <v>267</v>
      </c>
      <c r="S86" s="45">
        <v>1984</v>
      </c>
      <c r="T86" s="45">
        <v>50</v>
      </c>
      <c r="U86" s="45">
        <v>15</v>
      </c>
      <c r="V86" s="45">
        <f>SUM(T86*U86)</f>
        <v>750</v>
      </c>
      <c r="W86" s="46" t="s">
        <v>296</v>
      </c>
    </row>
    <row r="87" spans="17:23" x14ac:dyDescent="0.35">
      <c r="Q87" s="15" t="s">
        <v>85</v>
      </c>
      <c r="R87" s="45" t="s">
        <v>232</v>
      </c>
      <c r="S87" s="45">
        <v>1994</v>
      </c>
      <c r="T87" s="45">
        <v>50</v>
      </c>
      <c r="U87" s="45">
        <v>14</v>
      </c>
      <c r="V87" s="45">
        <f>SUM(T87*U87)</f>
        <v>700</v>
      </c>
      <c r="W87" s="46" t="s">
        <v>290</v>
      </c>
    </row>
    <row r="88" spans="17:23" x14ac:dyDescent="0.35">
      <c r="Q88" s="15" t="s">
        <v>84</v>
      </c>
      <c r="R88" s="45" t="s">
        <v>274</v>
      </c>
      <c r="S88" s="45">
        <v>1997</v>
      </c>
      <c r="T88" s="45">
        <v>50</v>
      </c>
      <c r="U88" s="45">
        <v>13</v>
      </c>
      <c r="V88" s="45">
        <f>SUM(T88*U88)</f>
        <v>650</v>
      </c>
      <c r="W88" s="46" t="s">
        <v>294</v>
      </c>
    </row>
    <row r="89" spans="17:23" x14ac:dyDescent="0.35">
      <c r="Q89" s="15" t="s">
        <v>83</v>
      </c>
      <c r="R89" s="45" t="s">
        <v>204</v>
      </c>
      <c r="S89" s="45">
        <v>1974</v>
      </c>
      <c r="T89" s="45">
        <v>50</v>
      </c>
      <c r="U89" s="45">
        <v>12</v>
      </c>
      <c r="V89" s="45">
        <f>SUM(T89*U89)</f>
        <v>600</v>
      </c>
      <c r="W89" s="46" t="s">
        <v>298</v>
      </c>
    </row>
    <row r="90" spans="17:23" x14ac:dyDescent="0.35">
      <c r="Q90" s="15" t="s">
        <v>82</v>
      </c>
      <c r="R90" s="45" t="s">
        <v>202</v>
      </c>
      <c r="S90" s="45">
        <v>2001</v>
      </c>
      <c r="T90" s="45">
        <v>50</v>
      </c>
      <c r="U90" s="45">
        <v>10</v>
      </c>
      <c r="V90" s="45">
        <f>SUM(T90*U90)</f>
        <v>500</v>
      </c>
      <c r="W90" s="46" t="s">
        <v>298</v>
      </c>
    </row>
    <row r="91" spans="17:23" x14ac:dyDescent="0.35">
      <c r="Q91" s="15" t="s">
        <v>81</v>
      </c>
      <c r="R91" s="45" t="s">
        <v>154</v>
      </c>
      <c r="S91" s="45">
        <v>1990</v>
      </c>
      <c r="T91" s="45">
        <v>50</v>
      </c>
      <c r="U91" s="45">
        <v>10</v>
      </c>
      <c r="V91" s="45">
        <f>SUM(T91*U91)</f>
        <v>500</v>
      </c>
      <c r="W91" s="46" t="s">
        <v>290</v>
      </c>
    </row>
    <row r="92" spans="17:23" x14ac:dyDescent="0.35">
      <c r="Q92" s="23" t="s">
        <v>80</v>
      </c>
      <c r="R92" s="45" t="s">
        <v>234</v>
      </c>
      <c r="S92" s="45">
        <v>2000</v>
      </c>
      <c r="T92" s="45">
        <v>50</v>
      </c>
      <c r="U92" s="45">
        <v>10</v>
      </c>
      <c r="V92" s="45">
        <f>SUM(T92*U92)</f>
        <v>500</v>
      </c>
      <c r="W92" s="46" t="s">
        <v>290</v>
      </c>
    </row>
    <row r="93" spans="17:23" x14ac:dyDescent="0.35">
      <c r="Q93" s="23" t="s">
        <v>79</v>
      </c>
      <c r="R93" s="45" t="s">
        <v>233</v>
      </c>
      <c r="S93" s="45">
        <v>1998</v>
      </c>
      <c r="T93" s="45">
        <v>50</v>
      </c>
      <c r="U93" s="45">
        <v>8</v>
      </c>
      <c r="V93" s="45">
        <f>SUM(T93*U93)</f>
        <v>400</v>
      </c>
      <c r="W93" s="46" t="s">
        <v>290</v>
      </c>
    </row>
    <row r="94" spans="17:23" x14ac:dyDescent="0.35">
      <c r="Q94" s="15" t="s">
        <v>301</v>
      </c>
      <c r="R94" s="49" t="s">
        <v>206</v>
      </c>
      <c r="S94" s="49">
        <v>2006</v>
      </c>
      <c r="T94" s="45">
        <v>50</v>
      </c>
      <c r="U94" s="45">
        <v>8</v>
      </c>
      <c r="V94" s="45">
        <f>SUM(T94*U94)</f>
        <v>400</v>
      </c>
      <c r="W94" s="46" t="s">
        <v>299</v>
      </c>
    </row>
    <row r="95" spans="17:23" x14ac:dyDescent="0.35">
      <c r="Q95" s="23" t="s">
        <v>302</v>
      </c>
      <c r="R95" s="45" t="s">
        <v>136</v>
      </c>
      <c r="S95" s="45">
        <v>2001</v>
      </c>
      <c r="T95" s="45">
        <v>50</v>
      </c>
      <c r="U95" s="45">
        <v>5</v>
      </c>
      <c r="V95" s="45">
        <f>SUM(T95*U95)</f>
        <v>250</v>
      </c>
      <c r="W95" s="46" t="s">
        <v>290</v>
      </c>
    </row>
    <row r="96" spans="17:23" x14ac:dyDescent="0.35">
      <c r="Q96" s="23" t="s">
        <v>303</v>
      </c>
      <c r="R96" s="45" t="s">
        <v>276</v>
      </c>
      <c r="S96" s="45">
        <v>1975</v>
      </c>
      <c r="T96" s="45">
        <v>50</v>
      </c>
      <c r="U96" s="45">
        <v>5</v>
      </c>
      <c r="V96" s="45">
        <f>SUM(T96*U96)</f>
        <v>250</v>
      </c>
      <c r="W96" s="46" t="s">
        <v>290</v>
      </c>
    </row>
    <row r="97" spans="17:23" x14ac:dyDescent="0.35">
      <c r="Q97" s="15" t="s">
        <v>304</v>
      </c>
      <c r="R97" s="45" t="s">
        <v>231</v>
      </c>
      <c r="S97" s="45">
        <v>1995</v>
      </c>
      <c r="T97" s="45">
        <v>50</v>
      </c>
      <c r="U97" s="45">
        <v>4</v>
      </c>
      <c r="V97" s="45">
        <f>SUM(T97*U97)</f>
        <v>200</v>
      </c>
      <c r="W97" s="46" t="s">
        <v>290</v>
      </c>
    </row>
    <row r="98" spans="17:23" x14ac:dyDescent="0.35">
      <c r="Q98" s="23" t="s">
        <v>305</v>
      </c>
      <c r="R98" s="45" t="s">
        <v>229</v>
      </c>
      <c r="S98" s="45">
        <v>2001</v>
      </c>
      <c r="T98" s="45">
        <v>50</v>
      </c>
      <c r="U98" s="45">
        <v>3</v>
      </c>
      <c r="V98" s="45">
        <f>SUM(T98*U98)</f>
        <v>150</v>
      </c>
      <c r="W98" s="46" t="s">
        <v>290</v>
      </c>
    </row>
    <row r="99" spans="17:23" x14ac:dyDescent="0.35">
      <c r="Q99" s="23" t="s">
        <v>306</v>
      </c>
      <c r="R99" s="45" t="s">
        <v>263</v>
      </c>
      <c r="S99" s="45">
        <v>1975</v>
      </c>
      <c r="T99" s="45">
        <v>50</v>
      </c>
      <c r="U99" s="45">
        <v>1</v>
      </c>
      <c r="V99" s="45">
        <f>SUM(T99*U99)</f>
        <v>50</v>
      </c>
      <c r="W99" s="46" t="s">
        <v>298</v>
      </c>
    </row>
    <row r="100" spans="17:23" x14ac:dyDescent="0.35">
      <c r="Q100" s="15" t="s">
        <v>307</v>
      </c>
      <c r="R100" s="45" t="s">
        <v>216</v>
      </c>
      <c r="S100" s="45">
        <v>1987</v>
      </c>
      <c r="T100" s="45">
        <v>50</v>
      </c>
      <c r="U100" s="45">
        <v>1</v>
      </c>
      <c r="V100" s="45">
        <f>SUM(T100*U100)</f>
        <v>50</v>
      </c>
      <c r="W100" s="46" t="s">
        <v>296</v>
      </c>
    </row>
  </sheetData>
  <sortState ref="R3:W100">
    <sortCondition descending="1" ref="V3:V100"/>
  </sortState>
  <mergeCells count="6">
    <mergeCell ref="A1:W1"/>
    <mergeCell ref="J31:K31"/>
    <mergeCell ref="J32:K32"/>
    <mergeCell ref="B2:G2"/>
    <mergeCell ref="J2:O2"/>
    <mergeCell ref="R2:W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10</vt:i4>
      </vt:variant>
    </vt:vector>
  </HeadingPairs>
  <TitlesOfParts>
    <vt:vector size="10" baseType="lpstr">
      <vt:lpstr>Viļaka</vt:lpstr>
      <vt:lpstr>Daugavpils</vt:lpstr>
      <vt:lpstr>Ludza</vt:lpstr>
      <vt:lpstr>Rīga</vt:lpstr>
      <vt:lpstr>Ventspils</vt:lpstr>
      <vt:lpstr>VRS Koledža</vt:lpstr>
      <vt:lpstr>Aviācija</vt:lpstr>
      <vt:lpstr>Galvenā pārvalde</vt:lpstr>
      <vt:lpstr>Individuālais vērtējums</vt:lpstr>
      <vt:lpstr>Komandu vērtējums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2023-07-28T19:39:50Z</dcterms:modified>
</cp:coreProperties>
</file>